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" yWindow="270" windowWidth="17100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Sheet1!$B$2:$BX$28</definedName>
    <definedName name="_xlnm.Print_Area" localSheetId="1">Sheet2!$A$3:$BJ$138</definedName>
  </definedNames>
  <calcPr calcId="145621"/>
</workbook>
</file>

<file path=xl/calcChain.xml><?xml version="1.0" encoding="utf-8"?>
<calcChain xmlns="http://schemas.openxmlformats.org/spreadsheetml/2006/main">
  <c r="CC17" i="1" l="1"/>
  <c r="CC15" i="1"/>
  <c r="CC8" i="1"/>
  <c r="CC16" i="1"/>
  <c r="CC13" i="1"/>
  <c r="CC20" i="1"/>
  <c r="CC12" i="1"/>
  <c r="CC18" i="1"/>
  <c r="CC5" i="1"/>
  <c r="CC4" i="1"/>
  <c r="CC19" i="1"/>
  <c r="CC14" i="1"/>
  <c r="CC6" i="1"/>
  <c r="CC11" i="1"/>
  <c r="CC21" i="1"/>
  <c r="CC9" i="1"/>
  <c r="CC7" i="1"/>
  <c r="CC10" i="1"/>
  <c r="AO27" i="1" l="1"/>
  <c r="BR25" i="1"/>
  <c r="BQ17" i="1"/>
  <c r="BQ19" i="1"/>
  <c r="BQ12" i="1"/>
  <c r="BQ18" i="1"/>
  <c r="BQ11" i="1"/>
  <c r="BQ13" i="1"/>
  <c r="BH12" i="1" l="1"/>
  <c r="BI12" i="1"/>
  <c r="BH5" i="1"/>
  <c r="BI5" i="1"/>
  <c r="BH8" i="1"/>
  <c r="BI8" i="1"/>
  <c r="BH15" i="1"/>
  <c r="BI15" i="1"/>
  <c r="BH17" i="1"/>
  <c r="BI17" i="1"/>
  <c r="BH10" i="1"/>
  <c r="BI10" i="1"/>
  <c r="BH11" i="1"/>
  <c r="BI11" i="1"/>
  <c r="BH6" i="1"/>
  <c r="BI6" i="1"/>
  <c r="BH9" i="1"/>
  <c r="BI9" i="1"/>
  <c r="BH13" i="1"/>
  <c r="BI13" i="1"/>
  <c r="BH18" i="1"/>
  <c r="BI18" i="1"/>
  <c r="BH7" i="1"/>
  <c r="BI7" i="1"/>
  <c r="BH4" i="1"/>
  <c r="BI4" i="1"/>
  <c r="BH14" i="1"/>
  <c r="BI14" i="1"/>
  <c r="BQ25" i="1"/>
  <c r="BE137" i="2" s="1"/>
  <c r="BO26" i="1"/>
  <c r="BW21" i="1"/>
  <c r="BW9" i="1"/>
  <c r="BJ23" i="2" s="1"/>
  <c r="BW7" i="1"/>
  <c r="AO4" i="1"/>
  <c r="AO19" i="1"/>
  <c r="AO14" i="1"/>
  <c r="AP65" i="2" s="1"/>
  <c r="AO6" i="1"/>
  <c r="AO11" i="1"/>
  <c r="AO21" i="1"/>
  <c r="AO9" i="1"/>
  <c r="AO7" i="1"/>
  <c r="BI16" i="1"/>
  <c r="BH16" i="1"/>
  <c r="BI20" i="1"/>
  <c r="BH20" i="1"/>
  <c r="BJ20" i="1" s="1"/>
  <c r="BI19" i="1"/>
  <c r="BH19" i="1"/>
  <c r="BJ19" i="1" s="1"/>
  <c r="BI21" i="1"/>
  <c r="BH21" i="1"/>
  <c r="AW3" i="1"/>
  <c r="AX3" i="1" s="1"/>
  <c r="AY3" i="1" s="1"/>
  <c r="AZ3" i="1" s="1"/>
  <c r="BA3" i="1" s="1"/>
  <c r="BB3" i="1" s="1"/>
  <c r="BO17" i="1"/>
  <c r="BO15" i="1"/>
  <c r="BO8" i="1"/>
  <c r="BO16" i="1"/>
  <c r="BO13" i="1"/>
  <c r="BO20" i="1"/>
  <c r="BO12" i="1"/>
  <c r="BO18" i="1"/>
  <c r="BO5" i="1"/>
  <c r="BO4" i="1"/>
  <c r="BO19" i="1"/>
  <c r="BO14" i="1"/>
  <c r="BO6" i="1"/>
  <c r="BO11" i="1"/>
  <c r="BO21" i="1"/>
  <c r="BO9" i="1"/>
  <c r="BO7" i="1"/>
  <c r="BO10" i="1"/>
  <c r="BP25" i="1"/>
  <c r="BD137" i="2" s="1"/>
  <c r="BW4" i="1"/>
  <c r="BW19" i="1"/>
  <c r="BW17" i="1"/>
  <c r="BJ113" i="2" s="1"/>
  <c r="BW15" i="1"/>
  <c r="BW8" i="1"/>
  <c r="BW16" i="1"/>
  <c r="BW13" i="1"/>
  <c r="AP102" i="2"/>
  <c r="BH26" i="1"/>
  <c r="BI26" i="1"/>
  <c r="AO20" i="1"/>
  <c r="AO12" i="1"/>
  <c r="AO18" i="1"/>
  <c r="AO5" i="1"/>
  <c r="AO10" i="1"/>
  <c r="AO25" i="1"/>
  <c r="AP137" i="2" s="1"/>
  <c r="AO24" i="1"/>
  <c r="AP131" i="2"/>
  <c r="AO23" i="1"/>
  <c r="AP125" i="2" s="1"/>
  <c r="AO22" i="1"/>
  <c r="AP119" i="2" s="1"/>
  <c r="AO17" i="1"/>
  <c r="AO15" i="1"/>
  <c r="AO8" i="1"/>
  <c r="AO16" i="1"/>
  <c r="AO13" i="1"/>
  <c r="BW10" i="1"/>
  <c r="BW20" i="1"/>
  <c r="BJ77" i="2" s="1"/>
  <c r="BW12" i="1"/>
  <c r="BJ71" i="2" s="1"/>
  <c r="BW18" i="1"/>
  <c r="BW5" i="1"/>
  <c r="BW14" i="1"/>
  <c r="BJ53" i="2" s="1"/>
  <c r="BW6" i="1"/>
  <c r="BW11" i="1"/>
  <c r="BJ1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AO4" i="2"/>
  <c r="AN4" i="2"/>
  <c r="AM4" i="2"/>
  <c r="AL4" i="2"/>
  <c r="AK4" i="2"/>
  <c r="AJ4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Y11" i="2"/>
  <c r="X11" i="2"/>
  <c r="W11" i="2"/>
  <c r="V11" i="2"/>
  <c r="U11" i="2"/>
  <c r="T11" i="2"/>
  <c r="S11" i="2"/>
  <c r="R11" i="2"/>
  <c r="V17" i="2"/>
  <c r="U17" i="2"/>
  <c r="T17" i="2"/>
  <c r="S17" i="2"/>
  <c r="R17" i="2"/>
  <c r="BJ137" i="2"/>
  <c r="BG137" i="2"/>
  <c r="BF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BG113" i="2"/>
  <c r="BF113" i="2"/>
  <c r="BE113" i="2"/>
  <c r="BD113" i="2"/>
  <c r="BC113" i="2"/>
  <c r="BA113" i="2"/>
  <c r="AZ113" i="2"/>
  <c r="AY113" i="2"/>
  <c r="AX113" i="2"/>
  <c r="AW113" i="2"/>
  <c r="AV113" i="2"/>
  <c r="AU113" i="2"/>
  <c r="AT113" i="2"/>
  <c r="AS113" i="2"/>
  <c r="A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BG107" i="2"/>
  <c r="BF107" i="2"/>
  <c r="BE107" i="2"/>
  <c r="BD107" i="2"/>
  <c r="BC107" i="2"/>
  <c r="BA107" i="2"/>
  <c r="AZ107" i="2"/>
  <c r="AY107" i="2"/>
  <c r="AX107" i="2"/>
  <c r="AW107" i="2"/>
  <c r="AV107" i="2"/>
  <c r="AU107" i="2"/>
  <c r="AT107" i="2"/>
  <c r="AS107" i="2"/>
  <c r="A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BG101" i="2"/>
  <c r="BF101" i="2"/>
  <c r="BE101" i="2"/>
  <c r="BD101" i="2"/>
  <c r="BC101" i="2"/>
  <c r="BA101" i="2"/>
  <c r="AZ101" i="2"/>
  <c r="AY101" i="2"/>
  <c r="AX101" i="2"/>
  <c r="AW101" i="2"/>
  <c r="AV101" i="2"/>
  <c r="AU101" i="2"/>
  <c r="AT101" i="2"/>
  <c r="AS101" i="2"/>
  <c r="A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BG95" i="2"/>
  <c r="BF95" i="2"/>
  <c r="BE95" i="2"/>
  <c r="BD95" i="2"/>
  <c r="BC95" i="2"/>
  <c r="BA95" i="2"/>
  <c r="AZ95" i="2"/>
  <c r="AY95" i="2"/>
  <c r="AX95" i="2"/>
  <c r="AW95" i="2"/>
  <c r="AV95" i="2"/>
  <c r="AU95" i="2"/>
  <c r="AT95" i="2"/>
  <c r="AS95" i="2"/>
  <c r="A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BG89" i="2"/>
  <c r="BF89" i="2"/>
  <c r="BE89" i="2"/>
  <c r="BD89" i="2"/>
  <c r="BC89" i="2"/>
  <c r="BA89" i="2"/>
  <c r="AZ89" i="2"/>
  <c r="AY89" i="2"/>
  <c r="AX89" i="2"/>
  <c r="AW89" i="2"/>
  <c r="AV89" i="2"/>
  <c r="AU89" i="2"/>
  <c r="AT89" i="2"/>
  <c r="AS89" i="2"/>
  <c r="A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G77" i="2"/>
  <c r="BF77" i="2"/>
  <c r="BE77" i="2"/>
  <c r="BD77" i="2"/>
  <c r="BC77" i="2"/>
  <c r="BA77" i="2"/>
  <c r="AZ77" i="2"/>
  <c r="AY77" i="2"/>
  <c r="AX77" i="2"/>
  <c r="AW77" i="2"/>
  <c r="AV77" i="2"/>
  <c r="AU77" i="2"/>
  <c r="AT77" i="2"/>
  <c r="AS77" i="2"/>
  <c r="A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BG71" i="2"/>
  <c r="BF71" i="2"/>
  <c r="BE71" i="2"/>
  <c r="BD71" i="2"/>
  <c r="BC71" i="2"/>
  <c r="BA71" i="2"/>
  <c r="AZ71" i="2"/>
  <c r="AY71" i="2"/>
  <c r="AX71" i="2"/>
  <c r="AW71" i="2"/>
  <c r="AV71" i="2"/>
  <c r="AU71" i="2"/>
  <c r="AT71" i="2"/>
  <c r="AS71" i="2"/>
  <c r="A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BG65" i="2"/>
  <c r="BF65" i="2"/>
  <c r="BE65" i="2"/>
  <c r="BD65" i="2"/>
  <c r="BC65" i="2"/>
  <c r="BA65" i="2"/>
  <c r="AZ65" i="2"/>
  <c r="AY65" i="2"/>
  <c r="AX65" i="2"/>
  <c r="AW65" i="2"/>
  <c r="AV65" i="2"/>
  <c r="AU65" i="2"/>
  <c r="AT65" i="2"/>
  <c r="AS65" i="2"/>
  <c r="A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G59" i="2"/>
  <c r="BF59" i="2"/>
  <c r="BE59" i="2"/>
  <c r="BD59" i="2"/>
  <c r="BC59" i="2"/>
  <c r="BA59" i="2"/>
  <c r="AZ59" i="2"/>
  <c r="AY59" i="2"/>
  <c r="AX59" i="2"/>
  <c r="AW59" i="2"/>
  <c r="AV59" i="2"/>
  <c r="AU59" i="2"/>
  <c r="AT59" i="2"/>
  <c r="AS59" i="2"/>
  <c r="A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BG53" i="2"/>
  <c r="BF53" i="2"/>
  <c r="BE53" i="2"/>
  <c r="BD53" i="2"/>
  <c r="BC53" i="2"/>
  <c r="BA53" i="2"/>
  <c r="AZ53" i="2"/>
  <c r="AY53" i="2"/>
  <c r="AX53" i="2"/>
  <c r="AW53" i="2"/>
  <c r="AV53" i="2"/>
  <c r="AU53" i="2"/>
  <c r="AT53" i="2"/>
  <c r="AS53" i="2"/>
  <c r="A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BG47" i="2"/>
  <c r="BF47" i="2"/>
  <c r="BE47" i="2"/>
  <c r="BD47" i="2"/>
  <c r="BC47" i="2"/>
  <c r="BA47" i="2"/>
  <c r="AZ47" i="2"/>
  <c r="AY47" i="2"/>
  <c r="AX47" i="2"/>
  <c r="AW47" i="2"/>
  <c r="AV47" i="2"/>
  <c r="AU47" i="2"/>
  <c r="AT47" i="2"/>
  <c r="AS47" i="2"/>
  <c r="A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BJ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P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BJ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G23" i="2"/>
  <c r="BF23" i="2"/>
  <c r="BE23" i="2"/>
  <c r="BD23" i="2"/>
  <c r="BC23" i="2"/>
  <c r="BA23" i="2"/>
  <c r="AZ23" i="2"/>
  <c r="AY23" i="2"/>
  <c r="AX23" i="2"/>
  <c r="AW23" i="2"/>
  <c r="AV23" i="2"/>
  <c r="AU23" i="2"/>
  <c r="AT23" i="2"/>
  <c r="AS23" i="2"/>
  <c r="A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G17" i="2"/>
  <c r="BF17" i="2"/>
  <c r="BE17" i="2"/>
  <c r="BD17" i="2"/>
  <c r="BC17" i="2"/>
  <c r="BA17" i="2"/>
  <c r="AZ17" i="2"/>
  <c r="AY17" i="2"/>
  <c r="AX17" i="2"/>
  <c r="AW17" i="2"/>
  <c r="AV17" i="2"/>
  <c r="AU17" i="2"/>
  <c r="AT17" i="2"/>
  <c r="AS17" i="2"/>
  <c r="A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J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P5" i="2"/>
  <c r="AO5" i="2"/>
  <c r="AN5" i="2"/>
  <c r="AM5" i="2"/>
  <c r="AL5" i="2"/>
  <c r="AK5" i="2"/>
  <c r="AJ5" i="2"/>
  <c r="AI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137" i="2"/>
  <c r="BG138" i="2"/>
  <c r="BF138" i="2"/>
  <c r="BE138" i="2"/>
  <c r="BD138" i="2"/>
  <c r="BC138" i="2"/>
  <c r="BA138" i="2"/>
  <c r="AZ138" i="2"/>
  <c r="AY138" i="2"/>
  <c r="AX138" i="2"/>
  <c r="AW138" i="2"/>
  <c r="AV138" i="2"/>
  <c r="AU138" i="2"/>
  <c r="AT138" i="2"/>
  <c r="AS138" i="2"/>
  <c r="AR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138" i="2"/>
  <c r="BG136" i="2"/>
  <c r="BF136" i="2"/>
  <c r="BE136" i="2"/>
  <c r="BD136" i="2"/>
  <c r="AW136" i="2"/>
  <c r="AV136" i="2"/>
  <c r="AU136" i="2"/>
  <c r="AT136" i="2"/>
  <c r="AS136" i="2"/>
  <c r="A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BI135" i="2"/>
  <c r="BH135" i="2"/>
  <c r="BD135" i="2"/>
  <c r="BC135" i="2"/>
  <c r="BB135" i="2"/>
  <c r="AR135" i="2"/>
  <c r="AQ135" i="2"/>
  <c r="AP135" i="2"/>
  <c r="D135" i="2"/>
  <c r="A131" i="2"/>
  <c r="A125" i="2"/>
  <c r="A119" i="2"/>
  <c r="A113" i="2"/>
  <c r="A107" i="2"/>
  <c r="A101" i="2"/>
  <c r="A95" i="2"/>
  <c r="A89" i="2"/>
  <c r="A83" i="2"/>
  <c r="A77" i="2"/>
  <c r="A71" i="2"/>
  <c r="A65" i="2"/>
  <c r="A59" i="2"/>
  <c r="A53" i="2"/>
  <c r="A47" i="2"/>
  <c r="A41" i="2"/>
  <c r="A35" i="2"/>
  <c r="A29" i="2"/>
  <c r="A23" i="2"/>
  <c r="A17" i="2"/>
  <c r="A11" i="2"/>
  <c r="A5" i="2"/>
  <c r="BG132" i="2"/>
  <c r="BF132" i="2"/>
  <c r="BE132" i="2"/>
  <c r="BD132" i="2"/>
  <c r="BC132" i="2"/>
  <c r="BA132" i="2"/>
  <c r="AZ132" i="2"/>
  <c r="AY132" i="2"/>
  <c r="AX132" i="2"/>
  <c r="AW132" i="2"/>
  <c r="AV132" i="2"/>
  <c r="AU132" i="2"/>
  <c r="AT132" i="2"/>
  <c r="AS132" i="2"/>
  <c r="AR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A132" i="2"/>
  <c r="BG130" i="2"/>
  <c r="BF130" i="2"/>
  <c r="BE130" i="2"/>
  <c r="BD130" i="2"/>
  <c r="AW130" i="2"/>
  <c r="AV130" i="2"/>
  <c r="AU130" i="2"/>
  <c r="AT130" i="2"/>
  <c r="AS130" i="2"/>
  <c r="A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BI129" i="2"/>
  <c r="BH129" i="2"/>
  <c r="BD129" i="2"/>
  <c r="BC129" i="2"/>
  <c r="BB129" i="2"/>
  <c r="AR129" i="2"/>
  <c r="AQ129" i="2"/>
  <c r="AP129" i="2"/>
  <c r="D129" i="2"/>
  <c r="BG126" i="2"/>
  <c r="BF126" i="2"/>
  <c r="BE126" i="2"/>
  <c r="BD126" i="2"/>
  <c r="BC126" i="2"/>
  <c r="BA126" i="2"/>
  <c r="AZ126" i="2"/>
  <c r="AY126" i="2"/>
  <c r="AX126" i="2"/>
  <c r="AW126" i="2"/>
  <c r="AV126" i="2"/>
  <c r="AU126" i="2"/>
  <c r="AT126" i="2"/>
  <c r="AS126" i="2"/>
  <c r="AR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126" i="2"/>
  <c r="BG124" i="2"/>
  <c r="BF124" i="2"/>
  <c r="BE124" i="2"/>
  <c r="BD124" i="2"/>
  <c r="AW124" i="2"/>
  <c r="AV124" i="2"/>
  <c r="AU124" i="2"/>
  <c r="AT124" i="2"/>
  <c r="AS124" i="2"/>
  <c r="A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BI123" i="2"/>
  <c r="BH123" i="2"/>
  <c r="BD123" i="2"/>
  <c r="BC123" i="2"/>
  <c r="BB123" i="2"/>
  <c r="AR123" i="2"/>
  <c r="AQ123" i="2"/>
  <c r="AP123" i="2"/>
  <c r="D123" i="2"/>
  <c r="BG120" i="2"/>
  <c r="BF120" i="2"/>
  <c r="BE120" i="2"/>
  <c r="BD120" i="2"/>
  <c r="BC120" i="2"/>
  <c r="BA120" i="2"/>
  <c r="AZ120" i="2"/>
  <c r="AY120" i="2"/>
  <c r="AX120" i="2"/>
  <c r="AW120" i="2"/>
  <c r="AV120" i="2"/>
  <c r="AU120" i="2"/>
  <c r="AT120" i="2"/>
  <c r="AS120" i="2"/>
  <c r="AR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120" i="2"/>
  <c r="BG118" i="2"/>
  <c r="BF118" i="2"/>
  <c r="BE118" i="2"/>
  <c r="BD118" i="2"/>
  <c r="AW118" i="2"/>
  <c r="AV118" i="2"/>
  <c r="AU118" i="2"/>
  <c r="AT118" i="2"/>
  <c r="AS118" i="2"/>
  <c r="A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BI117" i="2"/>
  <c r="BH117" i="2"/>
  <c r="BD117" i="2"/>
  <c r="BC117" i="2"/>
  <c r="BB117" i="2"/>
  <c r="AR117" i="2"/>
  <c r="AQ117" i="2"/>
  <c r="AP117" i="2"/>
  <c r="D117" i="2"/>
  <c r="BG114" i="2"/>
  <c r="BF114" i="2"/>
  <c r="BE114" i="2"/>
  <c r="BD114" i="2"/>
  <c r="BC114" i="2"/>
  <c r="BA114" i="2"/>
  <c r="AZ114" i="2"/>
  <c r="AY114" i="2"/>
  <c r="AX114" i="2"/>
  <c r="AW114" i="2"/>
  <c r="AV114" i="2"/>
  <c r="AU114" i="2"/>
  <c r="AT114" i="2"/>
  <c r="AS114" i="2"/>
  <c r="AR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114" i="2"/>
  <c r="BG112" i="2"/>
  <c r="BF112" i="2"/>
  <c r="BE112" i="2"/>
  <c r="BD112" i="2"/>
  <c r="AW112" i="2"/>
  <c r="AV112" i="2"/>
  <c r="AU112" i="2"/>
  <c r="AT112" i="2"/>
  <c r="AS112" i="2"/>
  <c r="A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BI111" i="2"/>
  <c r="BH111" i="2"/>
  <c r="BD111" i="2"/>
  <c r="BC111" i="2"/>
  <c r="BB111" i="2"/>
  <c r="AR111" i="2"/>
  <c r="AQ111" i="2"/>
  <c r="AP111" i="2"/>
  <c r="D111" i="2"/>
  <c r="BG108" i="2"/>
  <c r="BF108" i="2"/>
  <c r="BE108" i="2"/>
  <c r="BD108" i="2"/>
  <c r="BC108" i="2"/>
  <c r="BA108" i="2"/>
  <c r="AZ108" i="2"/>
  <c r="AY108" i="2"/>
  <c r="AX108" i="2"/>
  <c r="AW108" i="2"/>
  <c r="AV108" i="2"/>
  <c r="AU108" i="2"/>
  <c r="AT108" i="2"/>
  <c r="AS108" i="2"/>
  <c r="AR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108" i="2"/>
  <c r="BG106" i="2"/>
  <c r="BF106" i="2"/>
  <c r="BE106" i="2"/>
  <c r="BD106" i="2"/>
  <c r="AW106" i="2"/>
  <c r="AV106" i="2"/>
  <c r="AU106" i="2"/>
  <c r="AT106" i="2"/>
  <c r="AS106" i="2"/>
  <c r="A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BI105" i="2"/>
  <c r="BH105" i="2"/>
  <c r="BD105" i="2"/>
  <c r="BC105" i="2"/>
  <c r="BB105" i="2"/>
  <c r="AR105" i="2"/>
  <c r="AQ105" i="2"/>
  <c r="AP105" i="2"/>
  <c r="D105" i="2"/>
  <c r="BG102" i="2"/>
  <c r="BF102" i="2"/>
  <c r="BE102" i="2"/>
  <c r="BD102" i="2"/>
  <c r="BC102" i="2"/>
  <c r="BA102" i="2"/>
  <c r="AZ102" i="2"/>
  <c r="AY102" i="2"/>
  <c r="AX102" i="2"/>
  <c r="AW102" i="2"/>
  <c r="AV102" i="2"/>
  <c r="AU102" i="2"/>
  <c r="AT102" i="2"/>
  <c r="AS102" i="2"/>
  <c r="AR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102" i="2"/>
  <c r="BG100" i="2"/>
  <c r="BF100" i="2"/>
  <c r="BE100" i="2"/>
  <c r="BD100" i="2"/>
  <c r="AW100" i="2"/>
  <c r="AV100" i="2"/>
  <c r="AU100" i="2"/>
  <c r="AT100" i="2"/>
  <c r="AS100" i="2"/>
  <c r="A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BI99" i="2"/>
  <c r="BH99" i="2"/>
  <c r="BD99" i="2"/>
  <c r="BC99" i="2"/>
  <c r="BB99" i="2"/>
  <c r="AR99" i="2"/>
  <c r="AQ99" i="2"/>
  <c r="AP99" i="2"/>
  <c r="D99" i="2"/>
  <c r="BG96" i="2"/>
  <c r="BF96" i="2"/>
  <c r="BE96" i="2"/>
  <c r="BD96" i="2"/>
  <c r="BC96" i="2"/>
  <c r="BA96" i="2"/>
  <c r="AZ96" i="2"/>
  <c r="AY96" i="2"/>
  <c r="AX96" i="2"/>
  <c r="AW96" i="2"/>
  <c r="AV96" i="2"/>
  <c r="AU96" i="2"/>
  <c r="AT96" i="2"/>
  <c r="AS96" i="2"/>
  <c r="AR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96" i="2"/>
  <c r="BG94" i="2"/>
  <c r="BF94" i="2"/>
  <c r="BE94" i="2"/>
  <c r="BD94" i="2"/>
  <c r="AW94" i="2"/>
  <c r="AV94" i="2"/>
  <c r="AU94" i="2"/>
  <c r="AT94" i="2"/>
  <c r="AS94" i="2"/>
  <c r="A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BI93" i="2"/>
  <c r="BH93" i="2"/>
  <c r="BD93" i="2"/>
  <c r="BC93" i="2"/>
  <c r="BB93" i="2"/>
  <c r="AR93" i="2"/>
  <c r="AQ93" i="2"/>
  <c r="AP93" i="2"/>
  <c r="D93" i="2"/>
  <c r="BG90" i="2"/>
  <c r="BF90" i="2"/>
  <c r="BE90" i="2"/>
  <c r="BD90" i="2"/>
  <c r="BC90" i="2"/>
  <c r="BA90" i="2"/>
  <c r="AZ90" i="2"/>
  <c r="AY90" i="2"/>
  <c r="AX90" i="2"/>
  <c r="AW90" i="2"/>
  <c r="AV90" i="2"/>
  <c r="AU90" i="2"/>
  <c r="AT90" i="2"/>
  <c r="AS90" i="2"/>
  <c r="AR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90" i="2"/>
  <c r="BG88" i="2"/>
  <c r="BF88" i="2"/>
  <c r="BE88" i="2"/>
  <c r="BD88" i="2"/>
  <c r="AW88" i="2"/>
  <c r="AV88" i="2"/>
  <c r="AU88" i="2"/>
  <c r="AT88" i="2"/>
  <c r="AS88" i="2"/>
  <c r="A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BI87" i="2"/>
  <c r="BH87" i="2"/>
  <c r="BD87" i="2"/>
  <c r="BC87" i="2"/>
  <c r="BB87" i="2"/>
  <c r="AR87" i="2"/>
  <c r="AQ87" i="2"/>
  <c r="AP87" i="2"/>
  <c r="D87" i="2"/>
  <c r="BG84" i="2"/>
  <c r="BF84" i="2"/>
  <c r="BE84" i="2"/>
  <c r="BD84" i="2"/>
  <c r="BC84" i="2"/>
  <c r="BA84" i="2"/>
  <c r="AZ84" i="2"/>
  <c r="AY84" i="2"/>
  <c r="AX84" i="2"/>
  <c r="AW84" i="2"/>
  <c r="AV84" i="2"/>
  <c r="AU84" i="2"/>
  <c r="AT84" i="2"/>
  <c r="AS84" i="2"/>
  <c r="AR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84" i="2"/>
  <c r="BG82" i="2"/>
  <c r="BF82" i="2"/>
  <c r="BE82" i="2"/>
  <c r="BD82" i="2"/>
  <c r="AW82" i="2"/>
  <c r="AV82" i="2"/>
  <c r="AU82" i="2"/>
  <c r="AT82" i="2"/>
  <c r="AS82" i="2"/>
  <c r="A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BI81" i="2"/>
  <c r="BH81" i="2"/>
  <c r="BD81" i="2"/>
  <c r="BC81" i="2"/>
  <c r="BB81" i="2"/>
  <c r="AR81" i="2"/>
  <c r="AQ81" i="2"/>
  <c r="AP81" i="2"/>
  <c r="D81" i="2"/>
  <c r="BG78" i="2"/>
  <c r="BF78" i="2"/>
  <c r="BE78" i="2"/>
  <c r="BD78" i="2"/>
  <c r="BC78" i="2"/>
  <c r="BA78" i="2"/>
  <c r="AZ78" i="2"/>
  <c r="AY78" i="2"/>
  <c r="AX78" i="2"/>
  <c r="AW78" i="2"/>
  <c r="AV78" i="2"/>
  <c r="AU78" i="2"/>
  <c r="AT78" i="2"/>
  <c r="AS78" i="2"/>
  <c r="AR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78" i="2"/>
  <c r="BG76" i="2"/>
  <c r="BF76" i="2"/>
  <c r="BE76" i="2"/>
  <c r="BD76" i="2"/>
  <c r="AW76" i="2"/>
  <c r="AV76" i="2"/>
  <c r="AU76" i="2"/>
  <c r="AT76" i="2"/>
  <c r="AS76" i="2"/>
  <c r="A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BI75" i="2"/>
  <c r="BH75" i="2"/>
  <c r="BD75" i="2"/>
  <c r="BC75" i="2"/>
  <c r="BB75" i="2"/>
  <c r="AR75" i="2"/>
  <c r="AQ75" i="2"/>
  <c r="AP75" i="2"/>
  <c r="D75" i="2"/>
  <c r="BG72" i="2"/>
  <c r="BF72" i="2"/>
  <c r="BE72" i="2"/>
  <c r="BD72" i="2"/>
  <c r="BC72" i="2"/>
  <c r="BA72" i="2"/>
  <c r="AZ72" i="2"/>
  <c r="AY72" i="2"/>
  <c r="AX72" i="2"/>
  <c r="AW72" i="2"/>
  <c r="AV72" i="2"/>
  <c r="AU72" i="2"/>
  <c r="AT72" i="2"/>
  <c r="AS72" i="2"/>
  <c r="AR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72" i="2"/>
  <c r="BG70" i="2"/>
  <c r="BF70" i="2"/>
  <c r="BE70" i="2"/>
  <c r="BD70" i="2"/>
  <c r="AW70" i="2"/>
  <c r="AV70" i="2"/>
  <c r="AU70" i="2"/>
  <c r="AT70" i="2"/>
  <c r="AS70" i="2"/>
  <c r="A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BI69" i="2"/>
  <c r="BH69" i="2"/>
  <c r="BD69" i="2"/>
  <c r="BC69" i="2"/>
  <c r="BB69" i="2"/>
  <c r="AR69" i="2"/>
  <c r="AQ69" i="2"/>
  <c r="AP69" i="2"/>
  <c r="D69" i="2"/>
  <c r="BG66" i="2"/>
  <c r="BF66" i="2"/>
  <c r="BE66" i="2"/>
  <c r="BD66" i="2"/>
  <c r="BC66" i="2"/>
  <c r="BA66" i="2"/>
  <c r="AZ66" i="2"/>
  <c r="AY66" i="2"/>
  <c r="AX66" i="2"/>
  <c r="AW66" i="2"/>
  <c r="AV66" i="2"/>
  <c r="AU66" i="2"/>
  <c r="AT66" i="2"/>
  <c r="AS66" i="2"/>
  <c r="AR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66" i="2"/>
  <c r="BG64" i="2"/>
  <c r="BF64" i="2"/>
  <c r="BE64" i="2"/>
  <c r="BD64" i="2"/>
  <c r="AW64" i="2"/>
  <c r="AV64" i="2"/>
  <c r="AU64" i="2"/>
  <c r="AT64" i="2"/>
  <c r="AS64" i="2"/>
  <c r="A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BI63" i="2"/>
  <c r="BH63" i="2"/>
  <c r="BD63" i="2"/>
  <c r="BC63" i="2"/>
  <c r="BB63" i="2"/>
  <c r="AR63" i="2"/>
  <c r="AQ63" i="2"/>
  <c r="AP63" i="2"/>
  <c r="D63" i="2"/>
  <c r="BG60" i="2"/>
  <c r="BF60" i="2"/>
  <c r="BE60" i="2"/>
  <c r="BD60" i="2"/>
  <c r="BC60" i="2"/>
  <c r="BA60" i="2"/>
  <c r="AZ60" i="2"/>
  <c r="AY60" i="2"/>
  <c r="AX60" i="2"/>
  <c r="AW60" i="2"/>
  <c r="AV60" i="2"/>
  <c r="AU60" i="2"/>
  <c r="AT60" i="2"/>
  <c r="AS60" i="2"/>
  <c r="AR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60" i="2"/>
  <c r="BG58" i="2"/>
  <c r="BF58" i="2"/>
  <c r="BE58" i="2"/>
  <c r="BD58" i="2"/>
  <c r="AW58" i="2"/>
  <c r="AV58" i="2"/>
  <c r="AU58" i="2"/>
  <c r="AT58" i="2"/>
  <c r="AS58" i="2"/>
  <c r="A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BI57" i="2"/>
  <c r="BH57" i="2"/>
  <c r="BD57" i="2"/>
  <c r="BC57" i="2"/>
  <c r="BB57" i="2"/>
  <c r="AR57" i="2"/>
  <c r="AQ57" i="2"/>
  <c r="AP57" i="2"/>
  <c r="D57" i="2"/>
  <c r="BG54" i="2"/>
  <c r="BF54" i="2"/>
  <c r="BE54" i="2"/>
  <c r="BD54" i="2"/>
  <c r="BC54" i="2"/>
  <c r="BA54" i="2"/>
  <c r="AZ54" i="2"/>
  <c r="AY54" i="2"/>
  <c r="AX54" i="2"/>
  <c r="AW54" i="2"/>
  <c r="AV54" i="2"/>
  <c r="AU54" i="2"/>
  <c r="AT54" i="2"/>
  <c r="AS54" i="2"/>
  <c r="AR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54" i="2"/>
  <c r="BG52" i="2"/>
  <c r="BF52" i="2"/>
  <c r="BE52" i="2"/>
  <c r="BD52" i="2"/>
  <c r="AW52" i="2"/>
  <c r="AV52" i="2"/>
  <c r="AU52" i="2"/>
  <c r="AT52" i="2"/>
  <c r="AS52" i="2"/>
  <c r="A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BI51" i="2"/>
  <c r="BH51" i="2"/>
  <c r="BD51" i="2"/>
  <c r="BC51" i="2"/>
  <c r="BB51" i="2"/>
  <c r="AR51" i="2"/>
  <c r="AQ51" i="2"/>
  <c r="AP51" i="2"/>
  <c r="D51" i="2"/>
  <c r="BG48" i="2"/>
  <c r="BF48" i="2"/>
  <c r="BE48" i="2"/>
  <c r="BD48" i="2"/>
  <c r="BC48" i="2"/>
  <c r="BA48" i="2"/>
  <c r="AZ48" i="2"/>
  <c r="AY48" i="2"/>
  <c r="AX48" i="2"/>
  <c r="AW48" i="2"/>
  <c r="AV48" i="2"/>
  <c r="AU48" i="2"/>
  <c r="AT48" i="2"/>
  <c r="AS48" i="2"/>
  <c r="AR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48" i="2"/>
  <c r="BG46" i="2"/>
  <c r="BF46" i="2"/>
  <c r="BE46" i="2"/>
  <c r="BD46" i="2"/>
  <c r="AW46" i="2"/>
  <c r="AV46" i="2"/>
  <c r="AU46" i="2"/>
  <c r="AT46" i="2"/>
  <c r="AS46" i="2"/>
  <c r="A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BI45" i="2"/>
  <c r="BH45" i="2"/>
  <c r="BD45" i="2"/>
  <c r="BC45" i="2"/>
  <c r="BB45" i="2"/>
  <c r="AR45" i="2"/>
  <c r="AQ45" i="2"/>
  <c r="AP45" i="2"/>
  <c r="D45" i="2"/>
  <c r="BG42" i="2"/>
  <c r="BF42" i="2"/>
  <c r="BE42" i="2"/>
  <c r="BD42" i="2"/>
  <c r="BC42" i="2"/>
  <c r="BA42" i="2"/>
  <c r="AZ42" i="2"/>
  <c r="AY42" i="2"/>
  <c r="AX42" i="2"/>
  <c r="AW42" i="2"/>
  <c r="AV42" i="2"/>
  <c r="AU42" i="2"/>
  <c r="AT42" i="2"/>
  <c r="AS42" i="2"/>
  <c r="AR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42" i="2"/>
  <c r="BG40" i="2"/>
  <c r="BF40" i="2"/>
  <c r="BE40" i="2"/>
  <c r="BD40" i="2"/>
  <c r="AW40" i="2"/>
  <c r="AV40" i="2"/>
  <c r="AU40" i="2"/>
  <c r="AT40" i="2"/>
  <c r="AS40" i="2"/>
  <c r="A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BI39" i="2"/>
  <c r="BH39" i="2"/>
  <c r="BD39" i="2"/>
  <c r="BC39" i="2"/>
  <c r="BB39" i="2"/>
  <c r="AR39" i="2"/>
  <c r="AQ39" i="2"/>
  <c r="AP39" i="2"/>
  <c r="D39" i="2"/>
  <c r="BG36" i="2"/>
  <c r="BF36" i="2"/>
  <c r="BE36" i="2"/>
  <c r="BD36" i="2"/>
  <c r="BC36" i="2"/>
  <c r="BA36" i="2"/>
  <c r="AZ36" i="2"/>
  <c r="AY36" i="2"/>
  <c r="AX36" i="2"/>
  <c r="AW36" i="2"/>
  <c r="AV36" i="2"/>
  <c r="AU36" i="2"/>
  <c r="AT36" i="2"/>
  <c r="AS36" i="2"/>
  <c r="AR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36" i="2"/>
  <c r="BG34" i="2"/>
  <c r="BF34" i="2"/>
  <c r="BE34" i="2"/>
  <c r="BD34" i="2"/>
  <c r="AW34" i="2"/>
  <c r="AV34" i="2"/>
  <c r="AU34" i="2"/>
  <c r="AT34" i="2"/>
  <c r="AS34" i="2"/>
  <c r="A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BI33" i="2"/>
  <c r="BH33" i="2"/>
  <c r="BD33" i="2"/>
  <c r="BC33" i="2"/>
  <c r="BB33" i="2"/>
  <c r="AR33" i="2"/>
  <c r="AQ33" i="2"/>
  <c r="AP33" i="2"/>
  <c r="D33" i="2"/>
  <c r="BG30" i="2"/>
  <c r="BF30" i="2"/>
  <c r="BE30" i="2"/>
  <c r="BD30" i="2"/>
  <c r="BC30" i="2"/>
  <c r="BA30" i="2"/>
  <c r="AZ30" i="2"/>
  <c r="AY30" i="2"/>
  <c r="AX30" i="2"/>
  <c r="AW30" i="2"/>
  <c r="AV30" i="2"/>
  <c r="AU30" i="2"/>
  <c r="AT30" i="2"/>
  <c r="AS30" i="2"/>
  <c r="AR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30" i="2"/>
  <c r="BG28" i="2"/>
  <c r="BF28" i="2"/>
  <c r="BE28" i="2"/>
  <c r="BD28" i="2"/>
  <c r="AW28" i="2"/>
  <c r="AV28" i="2"/>
  <c r="AU28" i="2"/>
  <c r="AT28" i="2"/>
  <c r="AS28" i="2"/>
  <c r="A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BI27" i="2"/>
  <c r="BH27" i="2"/>
  <c r="BD27" i="2"/>
  <c r="BC27" i="2"/>
  <c r="BB27" i="2"/>
  <c r="AR27" i="2"/>
  <c r="AQ27" i="2"/>
  <c r="AP27" i="2"/>
  <c r="D27" i="2"/>
  <c r="BG24" i="2"/>
  <c r="BF24" i="2"/>
  <c r="BE24" i="2"/>
  <c r="BD24" i="2"/>
  <c r="BC24" i="2"/>
  <c r="BA24" i="2"/>
  <c r="AZ24" i="2"/>
  <c r="AY24" i="2"/>
  <c r="AX24" i="2"/>
  <c r="AW24" i="2"/>
  <c r="AV24" i="2"/>
  <c r="AU24" i="2"/>
  <c r="AT24" i="2"/>
  <c r="AS24" i="2"/>
  <c r="AR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24" i="2"/>
  <c r="BG22" i="2"/>
  <c r="BF22" i="2"/>
  <c r="BE22" i="2"/>
  <c r="BD22" i="2"/>
  <c r="AW22" i="2"/>
  <c r="AV22" i="2"/>
  <c r="AU22" i="2"/>
  <c r="AT22" i="2"/>
  <c r="AS22" i="2"/>
  <c r="A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I21" i="2"/>
  <c r="BH21" i="2"/>
  <c r="BD21" i="2"/>
  <c r="BC21" i="2"/>
  <c r="BB21" i="2"/>
  <c r="AR21" i="2"/>
  <c r="AQ21" i="2"/>
  <c r="AP21" i="2"/>
  <c r="D21" i="2"/>
  <c r="BG18" i="2"/>
  <c r="BF18" i="2"/>
  <c r="BE18" i="2"/>
  <c r="BD18" i="2"/>
  <c r="BC18" i="2"/>
  <c r="BA18" i="2"/>
  <c r="AZ18" i="2"/>
  <c r="AY18" i="2"/>
  <c r="AX18" i="2"/>
  <c r="AW18" i="2"/>
  <c r="AV18" i="2"/>
  <c r="AU18" i="2"/>
  <c r="AT18" i="2"/>
  <c r="AS18" i="2"/>
  <c r="AR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18" i="2"/>
  <c r="BG16" i="2"/>
  <c r="BF16" i="2"/>
  <c r="BE16" i="2"/>
  <c r="BD16" i="2"/>
  <c r="AW16" i="2"/>
  <c r="AV16" i="2"/>
  <c r="AU16" i="2"/>
  <c r="AT16" i="2"/>
  <c r="AS16" i="2"/>
  <c r="AR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I15" i="2"/>
  <c r="BH15" i="2"/>
  <c r="BD15" i="2"/>
  <c r="BC15" i="2"/>
  <c r="BB15" i="2"/>
  <c r="AR15" i="2"/>
  <c r="AQ15" i="2"/>
  <c r="AP15" i="2"/>
  <c r="D15" i="2"/>
  <c r="BG12" i="2"/>
  <c r="BF12" i="2"/>
  <c r="BE12" i="2"/>
  <c r="BD12" i="2"/>
  <c r="BC12" i="2"/>
  <c r="BA12" i="2"/>
  <c r="AZ12" i="2"/>
  <c r="AY12" i="2"/>
  <c r="AX12" i="2"/>
  <c r="AW12" i="2"/>
  <c r="AV12" i="2"/>
  <c r="AU12" i="2"/>
  <c r="AT12" i="2"/>
  <c r="AS12" i="2"/>
  <c r="AR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12" i="2"/>
  <c r="BG10" i="2"/>
  <c r="BF10" i="2"/>
  <c r="BE10" i="2"/>
  <c r="BD10" i="2"/>
  <c r="AW10" i="2"/>
  <c r="AV10" i="2"/>
  <c r="AU10" i="2"/>
  <c r="AT10" i="2"/>
  <c r="AS10" i="2"/>
  <c r="AR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I9" i="2"/>
  <c r="BH9" i="2"/>
  <c r="BD9" i="2"/>
  <c r="BC9" i="2"/>
  <c r="BB9" i="2"/>
  <c r="AR9" i="2"/>
  <c r="AQ9" i="2"/>
  <c r="AP9" i="2"/>
  <c r="D9" i="2"/>
  <c r="BG6" i="2"/>
  <c r="BF6" i="2"/>
  <c r="BE6" i="2"/>
  <c r="BD6" i="2"/>
  <c r="BC6" i="2"/>
  <c r="BA6" i="2"/>
  <c r="AZ6" i="2"/>
  <c r="AY6" i="2"/>
  <c r="AX6" i="2"/>
  <c r="AW6" i="2"/>
  <c r="AV6" i="2"/>
  <c r="AU6" i="2"/>
  <c r="AT6" i="2"/>
  <c r="AS6" i="2"/>
  <c r="AR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A6" i="2"/>
  <c r="BI3" i="2"/>
  <c r="BH3" i="2"/>
  <c r="BD3" i="2"/>
  <c r="BC3" i="2"/>
  <c r="BB3" i="2"/>
  <c r="BG4" i="2"/>
  <c r="BF4" i="2"/>
  <c r="BE4" i="2"/>
  <c r="BD4" i="2"/>
  <c r="AW4" i="2"/>
  <c r="AV4" i="2"/>
  <c r="AU4" i="2"/>
  <c r="AT4" i="2"/>
  <c r="AS4" i="2"/>
  <c r="AR4" i="2"/>
  <c r="AR3" i="2"/>
  <c r="AQ3" i="2"/>
  <c r="AP3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D3" i="2"/>
  <c r="AQ131" i="2"/>
  <c r="AQ119" i="2"/>
  <c r="AQ125" i="2"/>
  <c r="AP126" i="2"/>
  <c r="AQ17" i="2"/>
  <c r="BB17" i="2"/>
  <c r="AP17" i="2"/>
  <c r="AQ5" i="2"/>
  <c r="AQ35" i="2"/>
  <c r="AQ47" i="2"/>
  <c r="AQ41" i="2"/>
  <c r="AQ53" i="2"/>
  <c r="AQ59" i="2"/>
  <c r="AQ101" i="2"/>
  <c r="AQ113" i="2"/>
  <c r="AQ137" i="2"/>
  <c r="AQ23" i="2"/>
  <c r="AQ95" i="2"/>
  <c r="AQ71" i="2"/>
  <c r="AQ77" i="2"/>
  <c r="AQ132" i="2"/>
  <c r="AQ89" i="2"/>
  <c r="AQ138" i="2"/>
  <c r="AQ107" i="2"/>
  <c r="AQ84" i="2"/>
  <c r="AQ126" i="2"/>
  <c r="AQ36" i="2"/>
  <c r="AQ30" i="2"/>
  <c r="AQ108" i="2"/>
  <c r="AQ42" i="2"/>
  <c r="AQ78" i="2"/>
  <c r="AQ6" i="2"/>
  <c r="AQ60" i="2"/>
  <c r="BI17" i="2"/>
  <c r="AQ65" i="2"/>
  <c r="AQ90" i="2"/>
  <c r="AQ96" i="2"/>
  <c r="AQ114" i="2"/>
  <c r="AQ18" i="2"/>
  <c r="AQ54" i="2"/>
  <c r="AQ72" i="2"/>
  <c r="AQ12" i="2"/>
  <c r="AQ102" i="2"/>
  <c r="AQ48" i="2"/>
  <c r="AQ120" i="2"/>
  <c r="AQ24" i="2"/>
  <c r="AQ66" i="2"/>
  <c r="BH5" i="2"/>
  <c r="BI5" i="2"/>
  <c r="BH35" i="2"/>
  <c r="BI35" i="2"/>
  <c r="BI29" i="2"/>
  <c r="BH17" i="2"/>
  <c r="AP77" i="2" l="1"/>
  <c r="BU20" i="1"/>
  <c r="AP23" i="2"/>
  <c r="BU9" i="1"/>
  <c r="BJ41" i="2"/>
  <c r="AP89" i="2"/>
  <c r="AP41" i="2"/>
  <c r="BU11" i="1"/>
  <c r="BJ47" i="2"/>
  <c r="AP47" i="2"/>
  <c r="AP101" i="2"/>
  <c r="BJ89" i="2"/>
  <c r="BJ59" i="2"/>
  <c r="AP107" i="2"/>
  <c r="AP59" i="2"/>
  <c r="BJ95" i="2"/>
  <c r="BU19" i="1"/>
  <c r="BJ65" i="2"/>
  <c r="BU17" i="1"/>
  <c r="BJ101" i="2"/>
  <c r="AP95" i="2"/>
  <c r="BU14" i="1"/>
  <c r="BJ107" i="2"/>
  <c r="AP71" i="2"/>
  <c r="BJ6" i="1"/>
  <c r="BB47" i="2" s="1"/>
  <c r="BJ26" i="1"/>
  <c r="BB108" i="2" s="1"/>
  <c r="BJ16" i="1"/>
  <c r="BB77" i="2" s="1"/>
  <c r="BJ13" i="1"/>
  <c r="BU13" i="1" s="1"/>
  <c r="BJ10" i="1"/>
  <c r="BU10" i="1" s="1"/>
  <c r="BJ21" i="1"/>
  <c r="BU21" i="1" s="1"/>
  <c r="BJ9" i="1"/>
  <c r="BJ15" i="1"/>
  <c r="BB107" i="2" s="1"/>
  <c r="BJ17" i="1"/>
  <c r="BB89" i="2" s="1"/>
  <c r="BJ5" i="1"/>
  <c r="BU5" i="1" s="1"/>
  <c r="BJ8" i="1"/>
  <c r="BB101" i="2" s="1"/>
  <c r="BJ7" i="1"/>
  <c r="BU7" i="1" s="1"/>
  <c r="BJ4" i="1"/>
  <c r="BU4" i="1" s="1"/>
  <c r="BJ12" i="1"/>
  <c r="BJ11" i="1"/>
  <c r="BJ18" i="1"/>
  <c r="BU18" i="1" s="1"/>
  <c r="BJ14" i="1"/>
  <c r="AP72" i="2"/>
  <c r="AP54" i="2"/>
  <c r="AP18" i="2"/>
  <c r="AP60" i="2"/>
  <c r="AP12" i="2"/>
  <c r="AP90" i="2"/>
  <c r="AP120" i="2"/>
  <c r="AP24" i="2"/>
  <c r="AP36" i="2"/>
  <c r="AP42" i="2"/>
  <c r="AP114" i="2"/>
  <c r="AP96" i="2"/>
  <c r="AP6" i="2"/>
  <c r="AP108" i="2"/>
  <c r="AP84" i="2"/>
  <c r="AP132" i="2"/>
  <c r="AP30" i="2"/>
  <c r="AP78" i="2"/>
  <c r="AP66" i="2"/>
  <c r="AP138" i="2"/>
  <c r="AP48" i="2"/>
  <c r="AP53" i="2"/>
  <c r="BC3" i="1"/>
  <c r="AX136" i="2"/>
  <c r="AX100" i="2"/>
  <c r="AX52" i="2"/>
  <c r="AX16" i="2"/>
  <c r="AX46" i="2"/>
  <c r="AX130" i="2"/>
  <c r="AX82" i="2"/>
  <c r="AX34" i="2"/>
  <c r="AX112" i="2"/>
  <c r="AX64" i="2"/>
  <c r="AX10" i="2"/>
  <c r="AX94" i="2"/>
  <c r="AX124" i="2"/>
  <c r="AX76" i="2"/>
  <c r="AX28" i="2"/>
  <c r="AX106" i="2"/>
  <c r="AX58" i="2"/>
  <c r="AX88" i="2"/>
  <c r="AX40" i="2"/>
  <c r="AX118" i="2"/>
  <c r="AX70" i="2"/>
  <c r="AX22" i="2"/>
  <c r="AX4" i="2"/>
  <c r="AP113" i="2"/>
  <c r="BB59" i="2"/>
  <c r="BB66" i="2"/>
  <c r="CB21" i="1" l="1"/>
  <c r="CA21" i="1"/>
  <c r="BZ21" i="1"/>
  <c r="BY21" i="1"/>
  <c r="CB18" i="1"/>
  <c r="CA18" i="1"/>
  <c r="BZ18" i="1"/>
  <c r="BY18" i="1"/>
  <c r="CB4" i="1"/>
  <c r="CA4" i="1"/>
  <c r="BZ4" i="1"/>
  <c r="BY4" i="1"/>
  <c r="BZ10" i="1"/>
  <c r="BY10" i="1"/>
  <c r="CB10" i="1"/>
  <c r="CA10" i="1"/>
  <c r="CB7" i="1"/>
  <c r="CA7" i="1"/>
  <c r="BZ7" i="1"/>
  <c r="BY7" i="1"/>
  <c r="CA13" i="1"/>
  <c r="BZ13" i="1"/>
  <c r="BY13" i="1"/>
  <c r="CB13" i="1"/>
  <c r="BH59" i="2"/>
  <c r="CB5" i="1"/>
  <c r="BZ5" i="1"/>
  <c r="BY5" i="1"/>
  <c r="CA5" i="1"/>
  <c r="CB17" i="1"/>
  <c r="BZ17" i="1"/>
  <c r="BY17" i="1"/>
  <c r="CA17" i="1"/>
  <c r="CB20" i="1"/>
  <c r="CA20" i="1"/>
  <c r="BZ20" i="1"/>
  <c r="BY20" i="1"/>
  <c r="CB14" i="1"/>
  <c r="CA14" i="1"/>
  <c r="BZ14" i="1"/>
  <c r="BY14" i="1"/>
  <c r="BU16" i="1"/>
  <c r="BU8" i="1"/>
  <c r="BB53" i="2"/>
  <c r="CA11" i="1"/>
  <c r="BZ11" i="1"/>
  <c r="CB11" i="1"/>
  <c r="BY11" i="1"/>
  <c r="BZ19" i="1"/>
  <c r="BY19" i="1"/>
  <c r="CB19" i="1"/>
  <c r="CA19" i="1"/>
  <c r="BH89" i="2"/>
  <c r="BB113" i="2"/>
  <c r="BU6" i="1"/>
  <c r="BH41" i="2"/>
  <c r="BU15" i="1"/>
  <c r="BZ9" i="1"/>
  <c r="BY9" i="1"/>
  <c r="CA9" i="1"/>
  <c r="CB9" i="1"/>
  <c r="BB71" i="2"/>
  <c r="BB23" i="2"/>
  <c r="BU12" i="1"/>
  <c r="BB95" i="2"/>
  <c r="BH71" i="2"/>
  <c r="BB30" i="2"/>
  <c r="BB114" i="2"/>
  <c r="BB36" i="2"/>
  <c r="BB84" i="2"/>
  <c r="BH113" i="2"/>
  <c r="BB120" i="2"/>
  <c r="BH47" i="2"/>
  <c r="BB102" i="2"/>
  <c r="BB42" i="2"/>
  <c r="BB24" i="2"/>
  <c r="BH23" i="2"/>
  <c r="BH101" i="2"/>
  <c r="BB138" i="2"/>
  <c r="BB6" i="2"/>
  <c r="BB126" i="2"/>
  <c r="BB78" i="2"/>
  <c r="BB48" i="2"/>
  <c r="BB54" i="2"/>
  <c r="BB12" i="2"/>
  <c r="BB132" i="2"/>
  <c r="BB72" i="2"/>
  <c r="BU26" i="1"/>
  <c r="BH114" i="2" s="1"/>
  <c r="BB90" i="2"/>
  <c r="BB18" i="2"/>
  <c r="BB96" i="2"/>
  <c r="BB60" i="2"/>
  <c r="BB41" i="2"/>
  <c r="BH107" i="2"/>
  <c r="BH53" i="2"/>
  <c r="AY130" i="2"/>
  <c r="AY82" i="2"/>
  <c r="AY34" i="2"/>
  <c r="AY94" i="2"/>
  <c r="AY124" i="2"/>
  <c r="BD3" i="1"/>
  <c r="BE3" i="1" s="1"/>
  <c r="BF3" i="1" s="1"/>
  <c r="AY112" i="2"/>
  <c r="AY64" i="2"/>
  <c r="AY16" i="2"/>
  <c r="AY10" i="2"/>
  <c r="AY46" i="2"/>
  <c r="AY76" i="2"/>
  <c r="AY106" i="2"/>
  <c r="AY58" i="2"/>
  <c r="AY88" i="2"/>
  <c r="AY40" i="2"/>
  <c r="AY28" i="2"/>
  <c r="AY118" i="2"/>
  <c r="AY70" i="2"/>
  <c r="AY22" i="2"/>
  <c r="AY4" i="2"/>
  <c r="AY136" i="2"/>
  <c r="AY100" i="2"/>
  <c r="AY52" i="2"/>
  <c r="BB65" i="2"/>
  <c r="BH95" i="2"/>
  <c r="BH65" i="2"/>
  <c r="CB16" i="1" l="1"/>
  <c r="CA16" i="1"/>
  <c r="BZ16" i="1"/>
  <c r="BY16" i="1"/>
  <c r="BH77" i="2"/>
  <c r="CA6" i="1"/>
  <c r="BZ6" i="1"/>
  <c r="BY6" i="1"/>
  <c r="CB6" i="1"/>
  <c r="CB15" i="1"/>
  <c r="BY15" i="1"/>
  <c r="BZ15" i="1"/>
  <c r="CA15" i="1"/>
  <c r="BZ12" i="1"/>
  <c r="BY12" i="1"/>
  <c r="CB12" i="1"/>
  <c r="CA12" i="1"/>
  <c r="CB8" i="1"/>
  <c r="BZ8" i="1"/>
  <c r="BY8" i="1"/>
  <c r="CA8" i="1"/>
  <c r="BV16" i="1"/>
  <c r="BH126" i="2"/>
  <c r="BV21" i="1"/>
  <c r="BV14" i="1"/>
  <c r="BI53" i="2" s="1"/>
  <c r="BV17" i="1"/>
  <c r="BH90" i="2"/>
  <c r="BV19" i="1"/>
  <c r="BH36" i="2"/>
  <c r="BH72" i="2"/>
  <c r="BH66" i="2"/>
  <c r="BV7" i="1"/>
  <c r="BH6" i="2"/>
  <c r="BV20" i="1"/>
  <c r="BI77" i="2" s="1"/>
  <c r="BH102" i="2"/>
  <c r="BV5" i="1"/>
  <c r="BH120" i="2"/>
  <c r="BH12" i="2"/>
  <c r="BU25" i="1"/>
  <c r="BH137" i="2" s="1"/>
  <c r="BH108" i="2"/>
  <c r="BV26" i="1"/>
  <c r="BI126" i="2" s="1"/>
  <c r="BH138" i="2"/>
  <c r="BV15" i="1"/>
  <c r="BH30" i="2"/>
  <c r="BH132" i="2"/>
  <c r="BV4" i="1"/>
  <c r="BV10" i="1"/>
  <c r="BH18" i="2"/>
  <c r="BV9" i="1"/>
  <c r="BI23" i="2" s="1"/>
  <c r="BH78" i="2"/>
  <c r="BH84" i="2"/>
  <c r="BV6" i="1"/>
  <c r="BV13" i="1"/>
  <c r="BH24" i="2"/>
  <c r="BH96" i="2"/>
  <c r="BH42" i="2"/>
  <c r="BV11" i="1"/>
  <c r="BV8" i="1"/>
  <c r="BV18" i="1"/>
  <c r="BH48" i="2"/>
  <c r="BH60" i="2"/>
  <c r="BH54" i="2"/>
  <c r="BV12" i="1"/>
  <c r="BI71" i="2" s="1"/>
  <c r="AZ112" i="2"/>
  <c r="AZ64" i="2"/>
  <c r="AZ16" i="2"/>
  <c r="AZ10" i="2"/>
  <c r="AZ124" i="2"/>
  <c r="AZ76" i="2"/>
  <c r="AZ94" i="2"/>
  <c r="AZ46" i="2"/>
  <c r="AZ28" i="2"/>
  <c r="BG3" i="1"/>
  <c r="AZ88" i="2"/>
  <c r="AZ40" i="2"/>
  <c r="AZ118" i="2"/>
  <c r="AZ70" i="2"/>
  <c r="AZ22" i="2"/>
  <c r="AZ4" i="2"/>
  <c r="AZ58" i="2"/>
  <c r="AZ136" i="2"/>
  <c r="AZ100" i="2"/>
  <c r="AZ52" i="2"/>
  <c r="AZ130" i="2"/>
  <c r="AZ82" i="2"/>
  <c r="AZ34" i="2"/>
  <c r="AZ106" i="2"/>
  <c r="BI101" i="2" l="1"/>
  <c r="BI113" i="2"/>
  <c r="BI95" i="2"/>
  <c r="BI41" i="2"/>
  <c r="BI89" i="2"/>
  <c r="BI47" i="2"/>
  <c r="BI59" i="2"/>
  <c r="BI65" i="2"/>
  <c r="BI107" i="2"/>
  <c r="BI24" i="2"/>
  <c r="BI30" i="2"/>
  <c r="BI60" i="2"/>
  <c r="BI108" i="2"/>
  <c r="BI72" i="2"/>
  <c r="BI114" i="2"/>
  <c r="BV25" i="1"/>
  <c r="BI137" i="2" s="1"/>
  <c r="BI18" i="2"/>
  <c r="BI6" i="2"/>
  <c r="BI90" i="2"/>
  <c r="BI132" i="2"/>
  <c r="BI54" i="2"/>
  <c r="BI120" i="2"/>
  <c r="BI138" i="2"/>
  <c r="BI78" i="2"/>
  <c r="BI42" i="2"/>
  <c r="BI12" i="2"/>
  <c r="BI102" i="2"/>
  <c r="BI66" i="2"/>
  <c r="BI36" i="2"/>
  <c r="BI48" i="2"/>
  <c r="BI96" i="2"/>
  <c r="BI84" i="2"/>
  <c r="BA94" i="2"/>
  <c r="BA46" i="2"/>
  <c r="BA106" i="2"/>
  <c r="BA88" i="2"/>
  <c r="BA124" i="2"/>
  <c r="BA76" i="2"/>
  <c r="BA28" i="2"/>
  <c r="BA58" i="2"/>
  <c r="BA118" i="2"/>
  <c r="BA70" i="2"/>
  <c r="BA22" i="2"/>
  <c r="BA4" i="2"/>
  <c r="BA136" i="2"/>
  <c r="BA100" i="2"/>
  <c r="BA52" i="2"/>
  <c r="BA40" i="2"/>
  <c r="BA130" i="2"/>
  <c r="BA82" i="2"/>
  <c r="BA34" i="2"/>
  <c r="BA112" i="2"/>
  <c r="BA64" i="2"/>
  <c r="BA16" i="2"/>
  <c r="BA10" i="2"/>
</calcChain>
</file>

<file path=xl/sharedStrings.xml><?xml version="1.0" encoding="utf-8"?>
<sst xmlns="http://schemas.openxmlformats.org/spreadsheetml/2006/main" count="170" uniqueCount="132">
  <si>
    <t>HW</t>
  </si>
  <si>
    <t>WS</t>
  </si>
  <si>
    <t xml:space="preserve">       </t>
  </si>
  <si>
    <t>Exams</t>
  </si>
  <si>
    <t>Final</t>
  </si>
  <si>
    <t>Points, Possible</t>
  </si>
  <si>
    <t>HW TOT</t>
  </si>
  <si>
    <t>HW pts</t>
  </si>
  <si>
    <t>TOTAL</t>
  </si>
  <si>
    <t>WS TOT</t>
  </si>
  <si>
    <t>Current</t>
  </si>
  <si>
    <t>L1</t>
  </si>
  <si>
    <t>L2</t>
  </si>
  <si>
    <t>EC</t>
  </si>
  <si>
    <t>12.3-</t>
  </si>
  <si>
    <t>Projects</t>
  </si>
  <si>
    <t>1 draft</t>
  </si>
  <si>
    <t>1 final</t>
  </si>
  <si>
    <t>2 draft</t>
  </si>
  <si>
    <t>2 final</t>
  </si>
  <si>
    <t>Project Total</t>
  </si>
  <si>
    <t>meowmaster9000</t>
  </si>
  <si>
    <t>Santo</t>
  </si>
  <si>
    <t>CA Warriors</t>
  </si>
  <si>
    <t>Telemachus</t>
  </si>
  <si>
    <t>cavbker</t>
  </si>
  <si>
    <t>BULLETBALL</t>
  </si>
  <si>
    <t>Brock</t>
  </si>
  <si>
    <t>Flash1910</t>
  </si>
  <si>
    <t>Silly Rabbit</t>
  </si>
  <si>
    <t>drew</t>
  </si>
  <si>
    <t>ALPACA</t>
  </si>
  <si>
    <t>SamRyMaSk</t>
  </si>
  <si>
    <t>remusmaster</t>
  </si>
  <si>
    <t>Cassie</t>
  </si>
  <si>
    <t>IOsegi</t>
  </si>
  <si>
    <t>Roman Konyn</t>
  </si>
  <si>
    <t>55555</t>
  </si>
  <si>
    <t xml:space="preserve">           </t>
  </si>
  <si>
    <t xml:space="preserve">        </t>
  </si>
  <si>
    <t xml:space="preserve">LAST NAME     </t>
  </si>
  <si>
    <t xml:space="preserve">SECTION </t>
  </si>
  <si>
    <t xml:space="preserve">Anderson      </t>
  </si>
  <si>
    <t xml:space="preserve">Arakaki       </t>
  </si>
  <si>
    <t xml:space="preserve">Brixey        </t>
  </si>
  <si>
    <t xml:space="preserve">Chapple       </t>
  </si>
  <si>
    <t xml:space="preserve">Cohen         </t>
  </si>
  <si>
    <t xml:space="preserve">Cunneely      </t>
  </si>
  <si>
    <t xml:space="preserve">Dressel       </t>
  </si>
  <si>
    <t xml:space="preserve">Elias         </t>
  </si>
  <si>
    <t xml:space="preserve">Fakhoury      </t>
  </si>
  <si>
    <t xml:space="preserve">Freeman       </t>
  </si>
  <si>
    <t xml:space="preserve">Gammill       </t>
  </si>
  <si>
    <t xml:space="preserve">Gee           </t>
  </si>
  <si>
    <t xml:space="preserve">Hansen        </t>
  </si>
  <si>
    <t xml:space="preserve">Hu            </t>
  </si>
  <si>
    <t xml:space="preserve">Johnson       </t>
  </si>
  <si>
    <t xml:space="preserve">Lavery        </t>
  </si>
  <si>
    <t xml:space="preserve">Lee           </t>
  </si>
  <si>
    <t xml:space="preserve">March         </t>
  </si>
  <si>
    <t xml:space="preserve">Martinez      </t>
  </si>
  <si>
    <t xml:space="preserve">Mau           </t>
  </si>
  <si>
    <t xml:space="preserve">Mow           </t>
  </si>
  <si>
    <t xml:space="preserve">Nagata        </t>
  </si>
  <si>
    <t xml:space="preserve">Nanneman      </t>
  </si>
  <si>
    <t xml:space="preserve">Ness          </t>
  </si>
  <si>
    <t xml:space="preserve">Ostrowski     </t>
  </si>
  <si>
    <t xml:space="preserve">Schreiber     </t>
  </si>
  <si>
    <t xml:space="preserve">Semlacher     </t>
  </si>
  <si>
    <t xml:space="preserve">Shin          </t>
  </si>
  <si>
    <t xml:space="preserve">Silva         </t>
  </si>
  <si>
    <t xml:space="preserve">Skelton       </t>
  </si>
  <si>
    <t xml:space="preserve">Tamaoki       </t>
  </si>
  <si>
    <t xml:space="preserve">Thorson       </t>
  </si>
  <si>
    <t xml:space="preserve">Travis        </t>
  </si>
  <si>
    <t xml:space="preserve">Venegas       </t>
  </si>
  <si>
    <t xml:space="preserve">Vetter        </t>
  </si>
  <si>
    <t xml:space="preserve">Weatherford   </t>
  </si>
  <si>
    <t xml:space="preserve">Woods         </t>
  </si>
  <si>
    <t>01 intro</t>
  </si>
  <si>
    <t>02 Review</t>
  </si>
  <si>
    <t>03 def ints</t>
  </si>
  <si>
    <t>04 FTC</t>
  </si>
  <si>
    <t>05 u-sub</t>
  </si>
  <si>
    <t>06 area btwn</t>
  </si>
  <si>
    <t>07 disc</t>
  </si>
  <si>
    <t>08 shell</t>
  </si>
  <si>
    <t>09 Work</t>
  </si>
  <si>
    <t>10 Parts</t>
  </si>
  <si>
    <t>11 Trig ints</t>
  </si>
  <si>
    <t>12 Trig sub</t>
  </si>
  <si>
    <t>13 Partial Fractions</t>
  </si>
  <si>
    <t>14 L'Hospital</t>
  </si>
  <si>
    <t>15 Improper Ints</t>
  </si>
  <si>
    <t>16 Approx Int</t>
  </si>
  <si>
    <t>17 Arcl Length</t>
  </si>
  <si>
    <t>18 Parametric Curves</t>
  </si>
  <si>
    <t>19 Calc on PMCs</t>
  </si>
  <si>
    <t>20 Polar Coords</t>
  </si>
  <si>
    <t>21 Sequecnces</t>
  </si>
  <si>
    <t>22 Series</t>
  </si>
  <si>
    <t>23 Integral Test</t>
  </si>
  <si>
    <t>24 Comparison Tests</t>
  </si>
  <si>
    <t>25 Alternating Series</t>
  </si>
  <si>
    <t>26 Ratio/Root</t>
  </si>
  <si>
    <t>27 Strategy</t>
  </si>
  <si>
    <t xml:space="preserve">              </t>
  </si>
  <si>
    <t xml:space="preserve">                      </t>
  </si>
  <si>
    <t xml:space="preserve">                 </t>
  </si>
  <si>
    <t xml:space="preserve">total                 </t>
  </si>
  <si>
    <t xml:space="preserve">total         </t>
  </si>
  <si>
    <t xml:space="preserve">total            </t>
  </si>
  <si>
    <t xml:space="preserve">                    </t>
  </si>
  <si>
    <t xml:space="preserve">            </t>
  </si>
  <si>
    <t xml:space="preserve">                </t>
  </si>
  <si>
    <t xml:space="preserve">24_Comparison_Tests </t>
  </si>
  <si>
    <t xml:space="preserve">25_Alternating_Series </t>
  </si>
  <si>
    <t xml:space="preserve">26_Ratio_Root </t>
  </si>
  <si>
    <t xml:space="preserve">27_Strategy </t>
  </si>
  <si>
    <t xml:space="preserve">28_Power_Series </t>
  </si>
  <si>
    <t xml:space="preserve">29_Taylor_Series </t>
  </si>
  <si>
    <t xml:space="preserve">total               </t>
  </si>
  <si>
    <t xml:space="preserve">total       </t>
  </si>
  <si>
    <t xml:space="preserve">total           </t>
  </si>
  <si>
    <t xml:space="preserve">Abraham       </t>
  </si>
  <si>
    <t xml:space="preserve">Administrator </t>
  </si>
  <si>
    <t xml:space="preserve">Feskens       </t>
  </si>
  <si>
    <t xml:space="preserve">Starr         </t>
  </si>
  <si>
    <t>28 Power Series</t>
  </si>
  <si>
    <t>29 Taylor Series</t>
  </si>
  <si>
    <t>Need For:</t>
  </si>
  <si>
    <t>Low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</si>
</sst>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9"/>
      <color indexed="8"/>
      <name val="Arial"/>
      <family val="2"/>
    </font>
    <font>
      <sz val="7.5"/>
      <color indexed="8"/>
      <name val="Arial Unicode MS"/>
      <family val="2"/>
    </font>
    <font>
      <sz val="10"/>
      <name val="Arial"/>
      <family val="2"/>
    </font>
    <font>
      <sz val="7.5"/>
      <color rgb="FF444444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555599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quotePrefix="1" applyBorder="1"/>
    <xf numFmtId="0" fontId="0" fillId="0" borderId="1" xfId="0" applyFill="1" applyBorder="1"/>
    <xf numFmtId="0" fontId="1" fillId="0" borderId="0" xfId="0" applyFont="1" applyFill="1" applyBorder="1" applyAlignment="1"/>
    <xf numFmtId="0" fontId="0" fillId="0" borderId="7" xfId="0" applyFill="1" applyBorder="1"/>
    <xf numFmtId="0" fontId="0" fillId="0" borderId="6" xfId="0" applyBorder="1"/>
    <xf numFmtId="0" fontId="0" fillId="0" borderId="0" xfId="0" applyFill="1" applyAlignment="1"/>
    <xf numFmtId="0" fontId="0" fillId="0" borderId="0" xfId="0" applyFill="1"/>
    <xf numFmtId="0" fontId="0" fillId="0" borderId="1" xfId="0" applyFill="1" applyBorder="1" applyAlignment="1"/>
    <xf numFmtId="0" fontId="0" fillId="0" borderId="6" xfId="0" applyFill="1" applyBorder="1" applyAlignment="1"/>
    <xf numFmtId="0" fontId="0" fillId="0" borderId="5" xfId="0" applyFill="1" applyBorder="1" applyAlignment="1"/>
    <xf numFmtId="0" fontId="0" fillId="0" borderId="8" xfId="0" applyFill="1" applyBorder="1"/>
    <xf numFmtId="49" fontId="0" fillId="0" borderId="0" xfId="0" applyNumberFormat="1" applyFill="1" applyAlignment="1"/>
    <xf numFmtId="0" fontId="0" fillId="0" borderId="4" xfId="0" applyFill="1" applyBorder="1" applyAlignment="1"/>
    <xf numFmtId="0" fontId="0" fillId="0" borderId="0" xfId="0" applyFill="1" applyBorder="1" applyAlignment="1"/>
    <xf numFmtId="0" fontId="3" fillId="0" borderId="6" xfId="0" applyFont="1" applyBorder="1"/>
    <xf numFmtId="49" fontId="3" fillId="0" borderId="0" xfId="0" applyNumberFormat="1" applyFont="1" applyFill="1" applyAlignment="1"/>
    <xf numFmtId="0" fontId="3" fillId="0" borderId="1" xfId="0" applyFont="1" applyBorder="1" applyAlignment="1">
      <alignment textRotation="90"/>
    </xf>
    <xf numFmtId="0" fontId="3" fillId="0" borderId="1" xfId="0" quotePrefix="1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3" xfId="0" quotePrefix="1" applyBorder="1" applyAlignment="1">
      <alignment textRotation="90"/>
    </xf>
    <xf numFmtId="0" fontId="0" fillId="0" borderId="6" xfId="0" quotePrefix="1" applyBorder="1" applyAlignment="1">
      <alignment textRotation="90"/>
    </xf>
    <xf numFmtId="0" fontId="0" fillId="0" borderId="8" xfId="0" applyBorder="1"/>
    <xf numFmtId="0" fontId="0" fillId="0" borderId="10" xfId="0" applyBorder="1"/>
    <xf numFmtId="0" fontId="4" fillId="0" borderId="11" xfId="0" applyFont="1" applyBorder="1" applyAlignment="1">
      <alignment horizontal="left" vertical="center" indent="10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9" xfId="0" applyFill="1" applyBorder="1"/>
    <xf numFmtId="0" fontId="0" fillId="0" borderId="5" xfId="0" applyFill="1" applyBorder="1"/>
    <xf numFmtId="0" fontId="0" fillId="0" borderId="8" xfId="0" applyFill="1" applyBorder="1" applyAlignment="1"/>
    <xf numFmtId="0" fontId="0" fillId="0" borderId="3" xfId="0" applyFill="1" applyBorder="1" applyAlignment="1"/>
    <xf numFmtId="0" fontId="0" fillId="0" borderId="10" xfId="0" applyFill="1" applyBorder="1" applyAlignment="1"/>
    <xf numFmtId="0" fontId="3" fillId="0" borderId="0" xfId="0" applyFont="1" applyFill="1" applyAlignment="1"/>
    <xf numFmtId="0" fontId="0" fillId="0" borderId="3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10" xfId="0" applyFill="1" applyBorder="1"/>
    <xf numFmtId="0" fontId="1" fillId="0" borderId="1" xfId="0" applyFont="1" applyFill="1" applyBorder="1" applyAlignment="1">
      <alignment wrapText="1"/>
    </xf>
    <xf numFmtId="0" fontId="2" fillId="0" borderId="0" xfId="0" applyFont="1" applyFill="1"/>
    <xf numFmtId="0" fontId="0" fillId="2" borderId="4" xfId="0" applyFill="1" applyBorder="1" applyAlignment="1"/>
    <xf numFmtId="0" fontId="0" fillId="2" borderId="1" xfId="0" applyFill="1" applyBorder="1" applyAlignment="1"/>
    <xf numFmtId="0" fontId="0" fillId="3" borderId="4" xfId="0" applyFill="1" applyBorder="1" applyAlignment="1"/>
    <xf numFmtId="0" fontId="0" fillId="3" borderId="1" xfId="0" applyFill="1" applyBorder="1" applyAlignment="1"/>
    <xf numFmtId="0" fontId="0" fillId="4" borderId="4" xfId="0" applyFill="1" applyBorder="1" applyAlignment="1"/>
    <xf numFmtId="0" fontId="0" fillId="4" borderId="1" xfId="0" applyFill="1" applyBorder="1" applyAlignment="1"/>
    <xf numFmtId="0" fontId="0" fillId="5" borderId="4" xfId="0" applyFill="1" applyBorder="1" applyAlignment="1"/>
    <xf numFmtId="0" fontId="0" fillId="5" borderId="1" xfId="0" applyFill="1" applyBorder="1" applyAlignment="1"/>
    <xf numFmtId="0" fontId="0" fillId="6" borderId="4" xfId="0" applyFill="1" applyBorder="1" applyAlignment="1"/>
    <xf numFmtId="0" fontId="0" fillId="6" borderId="1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7"/>
  <sheetViews>
    <sheetView tabSelected="1" topLeftCell="B1" workbookViewId="0">
      <pane xSplit="2790" topLeftCell="BN1" activePane="topRight"/>
      <selection activeCell="B4" sqref="A4:XFD33"/>
      <selection pane="topRight" activeCell="BS27" sqref="BS27"/>
    </sheetView>
  </sheetViews>
  <sheetFormatPr defaultRowHeight="12.75" x14ac:dyDescent="0.2"/>
  <cols>
    <col min="1" max="1" width="16.42578125" customWidth="1"/>
    <col min="2" max="2" width="11.42578125" customWidth="1"/>
    <col min="3" max="3" width="8.42578125" customWidth="1"/>
    <col min="4" max="4" width="3" customWidth="1"/>
    <col min="5" max="5" width="6" customWidth="1"/>
    <col min="6" max="37" width="4.7109375" customWidth="1"/>
    <col min="38" max="38" width="5.7109375" customWidth="1"/>
    <col min="39" max="40" width="4.7109375" customWidth="1"/>
    <col min="41" max="42" width="9.5703125" customWidth="1"/>
    <col min="43" max="61" width="4.7109375" customWidth="1"/>
    <col min="67" max="67" width="14.140625" customWidth="1"/>
    <col min="72" max="72" width="5.7109375" customWidth="1"/>
  </cols>
  <sheetData>
    <row r="1" spans="1:81" s="14" customFormat="1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81" s="14" customFormat="1" x14ac:dyDescent="0.2">
      <c r="B2" s="1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 t="s">
        <v>14</v>
      </c>
      <c r="AK2" s="1"/>
      <c r="AL2" s="1"/>
      <c r="AM2" s="1"/>
      <c r="AN2" s="5"/>
      <c r="AO2" s="7" t="s">
        <v>6</v>
      </c>
      <c r="AP2" s="7" t="s">
        <v>7</v>
      </c>
      <c r="AQ2" s="6" t="s">
        <v>1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5"/>
      <c r="BH2" s="12"/>
      <c r="BI2" s="12"/>
      <c r="BJ2" s="7" t="s">
        <v>9</v>
      </c>
      <c r="BK2" s="22" t="s">
        <v>15</v>
      </c>
      <c r="BL2" s="12"/>
      <c r="BM2" s="12"/>
      <c r="BN2" s="12"/>
      <c r="BO2" s="22" t="s">
        <v>20</v>
      </c>
      <c r="BP2" s="29" t="s">
        <v>3</v>
      </c>
      <c r="BQ2" s="1"/>
      <c r="BR2" s="1"/>
      <c r="BS2" s="5"/>
      <c r="BT2" s="30"/>
      <c r="BU2" s="6" t="s">
        <v>8</v>
      </c>
      <c r="BV2" s="1" t="s">
        <v>10</v>
      </c>
      <c r="BW2" s="1"/>
      <c r="BX2" s="1"/>
      <c r="BY2" s="9" t="s">
        <v>130</v>
      </c>
      <c r="BZ2" s="1"/>
      <c r="CA2" s="1"/>
      <c r="CB2" s="1"/>
      <c r="CC2"/>
    </row>
    <row r="3" spans="1:81" s="14" customFormat="1" ht="99.75" x14ac:dyDescent="0.2">
      <c r="B3" s="1"/>
      <c r="C3" s="1"/>
      <c r="D3" s="1"/>
      <c r="E3" s="1"/>
      <c r="F3" s="24" t="s">
        <v>79</v>
      </c>
      <c r="G3" s="24" t="s">
        <v>80</v>
      </c>
      <c r="H3" s="24" t="s">
        <v>81</v>
      </c>
      <c r="I3" s="24" t="s">
        <v>82</v>
      </c>
      <c r="J3" s="25" t="s">
        <v>83</v>
      </c>
      <c r="K3" s="24" t="s">
        <v>84</v>
      </c>
      <c r="L3" s="24" t="s">
        <v>85</v>
      </c>
      <c r="M3" s="24" t="s">
        <v>86</v>
      </c>
      <c r="N3" s="26" t="s">
        <v>87</v>
      </c>
      <c r="O3" s="26" t="s">
        <v>88</v>
      </c>
      <c r="P3" s="26" t="s">
        <v>89</v>
      </c>
      <c r="Q3" s="26" t="s">
        <v>90</v>
      </c>
      <c r="R3" s="26" t="s">
        <v>91</v>
      </c>
      <c r="S3" s="26" t="s">
        <v>92</v>
      </c>
      <c r="T3" s="24" t="s">
        <v>93</v>
      </c>
      <c r="U3" s="24" t="s">
        <v>94</v>
      </c>
      <c r="V3" s="24" t="s">
        <v>95</v>
      </c>
      <c r="W3" s="24" t="s">
        <v>96</v>
      </c>
      <c r="X3" s="24" t="s">
        <v>97</v>
      </c>
      <c r="Y3" s="24" t="s">
        <v>98</v>
      </c>
      <c r="Z3" s="24" t="s">
        <v>99</v>
      </c>
      <c r="AA3" s="24" t="s">
        <v>100</v>
      </c>
      <c r="AB3" s="24" t="s">
        <v>101</v>
      </c>
      <c r="AC3" s="24" t="s">
        <v>102</v>
      </c>
      <c r="AD3" s="24" t="s">
        <v>103</v>
      </c>
      <c r="AE3" s="24" t="s">
        <v>104</v>
      </c>
      <c r="AF3" s="24" t="s">
        <v>105</v>
      </c>
      <c r="AG3" s="24" t="s">
        <v>128</v>
      </c>
      <c r="AH3" s="24" t="s">
        <v>129</v>
      </c>
      <c r="AI3" s="27"/>
      <c r="AJ3" s="28"/>
      <c r="AK3" s="28"/>
      <c r="AL3" s="28"/>
      <c r="AM3" s="8"/>
      <c r="AN3" s="8"/>
      <c r="AO3" s="7"/>
      <c r="AP3" s="7"/>
      <c r="AQ3" s="6">
        <v>1</v>
      </c>
      <c r="AR3" s="1">
        <v>2</v>
      </c>
      <c r="AS3" s="1">
        <v>3</v>
      </c>
      <c r="AT3" s="1">
        <v>4</v>
      </c>
      <c r="AU3" s="1">
        <v>5</v>
      </c>
      <c r="AV3" s="1">
        <v>6</v>
      </c>
      <c r="AW3" s="1">
        <f>+AV3+1</f>
        <v>7</v>
      </c>
      <c r="AX3" s="1">
        <f t="shared" ref="AX3:BG3" si="0">+AW3+1</f>
        <v>8</v>
      </c>
      <c r="AY3" s="1">
        <f t="shared" si="0"/>
        <v>9</v>
      </c>
      <c r="AZ3" s="1">
        <f t="shared" si="0"/>
        <v>10</v>
      </c>
      <c r="BA3" s="1">
        <f t="shared" si="0"/>
        <v>11</v>
      </c>
      <c r="BB3" s="1">
        <f t="shared" si="0"/>
        <v>12</v>
      </c>
      <c r="BC3" s="1">
        <f t="shared" si="0"/>
        <v>13</v>
      </c>
      <c r="BD3" s="1">
        <f t="shared" si="0"/>
        <v>14</v>
      </c>
      <c r="BE3" s="1">
        <f t="shared" si="0"/>
        <v>15</v>
      </c>
      <c r="BF3" s="1">
        <f t="shared" si="0"/>
        <v>16</v>
      </c>
      <c r="BG3" s="1">
        <f t="shared" si="0"/>
        <v>17</v>
      </c>
      <c r="BH3" s="12" t="s">
        <v>11</v>
      </c>
      <c r="BI3" s="12" t="s">
        <v>12</v>
      </c>
      <c r="BJ3" s="7"/>
      <c r="BK3" s="22" t="s">
        <v>16</v>
      </c>
      <c r="BL3" s="22" t="s">
        <v>17</v>
      </c>
      <c r="BM3" s="22" t="s">
        <v>18</v>
      </c>
      <c r="BN3" s="22" t="s">
        <v>19</v>
      </c>
      <c r="BO3" s="12"/>
      <c r="BP3" s="29">
        <v>1</v>
      </c>
      <c r="BQ3" s="1">
        <v>2</v>
      </c>
      <c r="BR3" s="1">
        <v>3</v>
      </c>
      <c r="BS3" s="5" t="s">
        <v>4</v>
      </c>
      <c r="BT3" s="30" t="s">
        <v>13</v>
      </c>
      <c r="BU3" s="6"/>
      <c r="BV3" s="1"/>
      <c r="BW3" s="1"/>
      <c r="BX3" s="1"/>
      <c r="BY3" s="1">
        <v>90</v>
      </c>
      <c r="BZ3" s="1">
        <v>80</v>
      </c>
      <c r="CA3" s="1">
        <v>70</v>
      </c>
      <c r="CB3" s="1">
        <v>60</v>
      </c>
      <c r="CC3" t="s">
        <v>131</v>
      </c>
    </row>
    <row r="4" spans="1:81" s="13" customFormat="1" ht="12.75" customHeight="1" x14ac:dyDescent="0.2">
      <c r="A4" s="23"/>
      <c r="B4" s="23" t="s">
        <v>25</v>
      </c>
      <c r="C4" s="32"/>
      <c r="D4" s="33"/>
      <c r="E4" s="9"/>
      <c r="F4" s="9">
        <v>16</v>
      </c>
      <c r="G4" s="9">
        <v>10</v>
      </c>
      <c r="H4" s="9">
        <v>10</v>
      </c>
      <c r="I4" s="9">
        <v>15</v>
      </c>
      <c r="J4" s="9">
        <v>17</v>
      </c>
      <c r="K4" s="9">
        <v>9</v>
      </c>
      <c r="L4" s="9">
        <v>8</v>
      </c>
      <c r="M4" s="9">
        <v>11</v>
      </c>
      <c r="N4" s="9">
        <v>8</v>
      </c>
      <c r="O4" s="9">
        <v>13</v>
      </c>
      <c r="P4" s="9">
        <v>20</v>
      </c>
      <c r="Q4" s="9">
        <v>14</v>
      </c>
      <c r="R4" s="9">
        <v>12</v>
      </c>
      <c r="S4" s="9">
        <v>13</v>
      </c>
      <c r="T4" s="9">
        <v>19.399999999999999</v>
      </c>
      <c r="U4" s="9">
        <v>5</v>
      </c>
      <c r="V4" s="9">
        <v>7</v>
      </c>
      <c r="W4" s="9">
        <v>6</v>
      </c>
      <c r="X4" s="9">
        <v>9</v>
      </c>
      <c r="Y4" s="9">
        <v>24</v>
      </c>
      <c r="Z4" s="9">
        <v>12</v>
      </c>
      <c r="AA4" s="9">
        <v>11.8</v>
      </c>
      <c r="AB4" s="9">
        <v>7</v>
      </c>
      <c r="AC4" s="9">
        <v>10</v>
      </c>
      <c r="AD4" s="9">
        <v>9.8000000000000007</v>
      </c>
      <c r="AE4" s="9">
        <v>7</v>
      </c>
      <c r="AF4" s="9">
        <v>1.7</v>
      </c>
      <c r="AG4" s="9">
        <v>10.8</v>
      </c>
      <c r="AH4" s="9">
        <v>13</v>
      </c>
      <c r="AI4" s="9"/>
      <c r="AJ4" s="9"/>
      <c r="AK4" s="9"/>
      <c r="AL4" s="9"/>
      <c r="AM4" s="9"/>
      <c r="AN4" s="9"/>
      <c r="AO4" s="34">
        <f>SUM(F4:AN4)</f>
        <v>329.5</v>
      </c>
      <c r="AP4" s="35"/>
      <c r="AQ4" s="20">
        <v>9</v>
      </c>
      <c r="AR4" s="15">
        <v>10</v>
      </c>
      <c r="AS4" s="15">
        <v>9.8000000000000007</v>
      </c>
      <c r="AT4" s="15">
        <v>10</v>
      </c>
      <c r="AU4" s="15">
        <v>10</v>
      </c>
      <c r="AV4" s="15">
        <v>10</v>
      </c>
      <c r="AW4" s="15">
        <v>10</v>
      </c>
      <c r="AX4" s="15">
        <v>10</v>
      </c>
      <c r="AY4" s="15">
        <v>10</v>
      </c>
      <c r="AZ4" s="15">
        <v>10</v>
      </c>
      <c r="BA4" s="15">
        <v>10</v>
      </c>
      <c r="BB4" s="15">
        <v>10</v>
      </c>
      <c r="BC4" s="15"/>
      <c r="BD4" s="15"/>
      <c r="BE4" s="15"/>
      <c r="BF4" s="15"/>
      <c r="BG4" s="15"/>
      <c r="BH4" s="15">
        <f>MIN(AQ4:BG4)</f>
        <v>9</v>
      </c>
      <c r="BI4" s="16">
        <f>+SMALL(AQ4:BG4,2)</f>
        <v>9.8000000000000007</v>
      </c>
      <c r="BJ4" s="17">
        <f>+(SUM(AQ4:BG4)-BH4-BI4)*1.5</f>
        <v>150</v>
      </c>
      <c r="BK4" s="16">
        <v>10</v>
      </c>
      <c r="BL4" s="16">
        <v>40</v>
      </c>
      <c r="BM4" s="16">
        <v>10</v>
      </c>
      <c r="BN4" s="16">
        <v>40</v>
      </c>
      <c r="BO4" s="16">
        <f>+SUM(BK4:BN4)</f>
        <v>100</v>
      </c>
      <c r="BP4" s="36">
        <v>99</v>
      </c>
      <c r="BQ4" s="15">
        <v>108</v>
      </c>
      <c r="BR4" s="15">
        <v>99</v>
      </c>
      <c r="BS4" s="37"/>
      <c r="BT4" s="38"/>
      <c r="BU4" s="46">
        <f>+AO4+BJ4+BO4+SUM(BP4:BT4)+(BS4/2-CC4)*IF(BS4/2&lt;CC4,0,1)</f>
        <v>885.5</v>
      </c>
      <c r="BV4" s="47">
        <f>+BU4/$BU$26*100</f>
        <v>88.55</v>
      </c>
      <c r="BW4" s="47" t="str">
        <f>B4</f>
        <v>cavbker</v>
      </c>
      <c r="BX4" s="47"/>
      <c r="BY4" s="9">
        <f>IF(0.5*(BY$3*10-$BU4)&lt;$CC4,BY$3*10-$BU4,((BY$3*10-$BU4+$CC4)*2/3))</f>
        <v>14.5</v>
      </c>
      <c r="BZ4" s="9">
        <f>IF(0.5*(BZ$3*10-$BU4)&lt;$CC4,BZ$3*10-$BU4,((BZ$3*10-$BU4+$CC4)*2/3))</f>
        <v>-85.5</v>
      </c>
      <c r="CA4" s="9">
        <f>IF(0.5*(CA$3*10-$BU4)&lt;$CC4,CA$3*10-$BU4,((CA$3*10-$BU4+$CC4)*2/3))</f>
        <v>-185.5</v>
      </c>
      <c r="CB4" s="9">
        <f>IF(0.5*(CB$3*10-$BU4)&lt;$CC4,CB$3*10-$BU4,((CB$3*10-$BU4+$CC4)*2/3))</f>
        <v>-285.5</v>
      </c>
      <c r="CC4" s="9">
        <f>+MIN(BP4:BR4)</f>
        <v>99</v>
      </c>
    </row>
    <row r="5" spans="1:81" s="13" customFormat="1" ht="12.75" customHeight="1" x14ac:dyDescent="0.2">
      <c r="A5" s="23"/>
      <c r="B5" s="23" t="s">
        <v>37</v>
      </c>
      <c r="C5" s="32"/>
      <c r="D5" s="33"/>
      <c r="E5" s="9"/>
      <c r="F5" s="9">
        <v>16</v>
      </c>
      <c r="G5" s="9">
        <v>10</v>
      </c>
      <c r="H5" s="9">
        <v>10</v>
      </c>
      <c r="I5" s="9">
        <v>15</v>
      </c>
      <c r="J5" s="9">
        <v>17</v>
      </c>
      <c r="K5" s="9">
        <v>9</v>
      </c>
      <c r="L5" s="9">
        <v>8</v>
      </c>
      <c r="M5" s="9">
        <v>11</v>
      </c>
      <c r="N5" s="9">
        <v>8</v>
      </c>
      <c r="O5" s="9">
        <v>13</v>
      </c>
      <c r="P5" s="9">
        <v>20</v>
      </c>
      <c r="Q5" s="9">
        <v>14</v>
      </c>
      <c r="R5" s="9">
        <v>12</v>
      </c>
      <c r="S5" s="9">
        <v>13</v>
      </c>
      <c r="T5" s="9">
        <v>22</v>
      </c>
      <c r="U5" s="9">
        <v>5</v>
      </c>
      <c r="V5" s="9">
        <v>7</v>
      </c>
      <c r="W5" s="9">
        <v>6</v>
      </c>
      <c r="X5" s="9">
        <v>9</v>
      </c>
      <c r="Y5" s="9">
        <v>26</v>
      </c>
      <c r="Z5" s="9">
        <v>12</v>
      </c>
      <c r="AA5" s="9">
        <v>12</v>
      </c>
      <c r="AB5" s="9">
        <v>7</v>
      </c>
      <c r="AC5" s="9">
        <v>10</v>
      </c>
      <c r="AD5" s="9">
        <v>11</v>
      </c>
      <c r="AE5" s="9">
        <v>7</v>
      </c>
      <c r="AF5" s="9">
        <v>2</v>
      </c>
      <c r="AG5" s="9">
        <v>11</v>
      </c>
      <c r="AH5" s="9">
        <v>13</v>
      </c>
      <c r="AI5" s="9"/>
      <c r="AJ5" s="9"/>
      <c r="AK5" s="9"/>
      <c r="AL5" s="9"/>
      <c r="AM5" s="9"/>
      <c r="AN5" s="9"/>
      <c r="AO5" s="34">
        <f>SUM(F5:AN5)</f>
        <v>336</v>
      </c>
      <c r="AP5" s="35"/>
      <c r="AQ5" s="20">
        <v>9.5</v>
      </c>
      <c r="AR5" s="15">
        <v>9.8000000000000007</v>
      </c>
      <c r="AS5" s="15">
        <v>7.8</v>
      </c>
      <c r="AT5" s="15">
        <v>8.5</v>
      </c>
      <c r="AU5" s="15">
        <v>10</v>
      </c>
      <c r="AV5" s="15">
        <v>10</v>
      </c>
      <c r="AW5" s="15">
        <v>10</v>
      </c>
      <c r="AX5" s="15">
        <v>10</v>
      </c>
      <c r="AY5" s="15">
        <v>9.5</v>
      </c>
      <c r="AZ5" s="15">
        <v>10</v>
      </c>
      <c r="BA5" s="15">
        <v>10</v>
      </c>
      <c r="BB5" s="15">
        <v>10</v>
      </c>
      <c r="BC5" s="15"/>
      <c r="BD5" s="15"/>
      <c r="BE5" s="15"/>
      <c r="BF5" s="15"/>
      <c r="BG5" s="15"/>
      <c r="BH5" s="15">
        <f>MIN(AQ5:BG5)</f>
        <v>7.8</v>
      </c>
      <c r="BI5" s="16">
        <f>+SMALL(AQ5:BG5,2)</f>
        <v>8.5</v>
      </c>
      <c r="BJ5" s="17">
        <f>+(SUM(AQ5:BG5)-BH5-BI5)*1.5</f>
        <v>148.19999999999999</v>
      </c>
      <c r="BK5" s="16">
        <v>10</v>
      </c>
      <c r="BL5" s="16">
        <v>40</v>
      </c>
      <c r="BM5" s="16">
        <v>10</v>
      </c>
      <c r="BN5" s="16">
        <v>40</v>
      </c>
      <c r="BO5" s="16">
        <f>+SUM(BK5:BN5)</f>
        <v>100</v>
      </c>
      <c r="BP5" s="36">
        <v>105</v>
      </c>
      <c r="BQ5" s="15">
        <v>98</v>
      </c>
      <c r="BR5" s="15">
        <v>98</v>
      </c>
      <c r="BS5" s="37"/>
      <c r="BT5" s="38"/>
      <c r="BU5" s="46">
        <f>+AO5+BJ5+BO5+SUM(BP5:BT5)+(BS5/2-CC5)*IF(BS5/2&lt;CC5,0,1)</f>
        <v>885.2</v>
      </c>
      <c r="BV5" s="47">
        <f>+BU5/$BU$26*100</f>
        <v>88.52000000000001</v>
      </c>
      <c r="BW5" s="47" t="str">
        <f>B5</f>
        <v>55555</v>
      </c>
      <c r="BX5" s="47"/>
      <c r="BY5" s="9">
        <f>IF(0.5*(BY$3*10-$BU5)&lt;$CC5,BY$3*10-$BU5,((BY$3*10-$BU5+$CC5)*2/3))</f>
        <v>14.799999999999955</v>
      </c>
      <c r="BZ5" s="9">
        <f>IF(0.5*(BZ$3*10-$BU5)&lt;$CC5,BZ$3*10-$BU5,((BZ$3*10-$BU5+$CC5)*2/3))</f>
        <v>-85.200000000000045</v>
      </c>
      <c r="CA5" s="9">
        <f>IF(0.5*(CA$3*10-$BU5)&lt;$CC5,CA$3*10-$BU5,((CA$3*10-$BU5+$CC5)*2/3))</f>
        <v>-185.20000000000005</v>
      </c>
      <c r="CB5" s="9">
        <f>IF(0.5*(CB$3*10-$BU5)&lt;$CC5,CB$3*10-$BU5,((CB$3*10-$BU5+$CC5)*2/3))</f>
        <v>-285.20000000000005</v>
      </c>
      <c r="CC5" s="9">
        <f>+MIN(BP5:BR5)</f>
        <v>98</v>
      </c>
    </row>
    <row r="6" spans="1:81" s="13" customFormat="1" ht="12.75" customHeight="1" x14ac:dyDescent="0.2">
      <c r="A6" s="23"/>
      <c r="B6" s="23" t="s">
        <v>34</v>
      </c>
      <c r="C6" s="32"/>
      <c r="D6" s="33"/>
      <c r="E6" s="9"/>
      <c r="F6" s="9">
        <v>16</v>
      </c>
      <c r="G6" s="9">
        <v>10</v>
      </c>
      <c r="H6" s="9">
        <v>10</v>
      </c>
      <c r="I6" s="9">
        <v>15</v>
      </c>
      <c r="J6" s="9">
        <v>17</v>
      </c>
      <c r="K6" s="9">
        <v>8</v>
      </c>
      <c r="L6" s="9">
        <v>8</v>
      </c>
      <c r="M6" s="9">
        <v>11</v>
      </c>
      <c r="N6" s="9">
        <v>8</v>
      </c>
      <c r="O6" s="9">
        <v>13</v>
      </c>
      <c r="P6" s="9">
        <v>20</v>
      </c>
      <c r="Q6" s="9">
        <v>14</v>
      </c>
      <c r="R6" s="9">
        <v>12</v>
      </c>
      <c r="S6" s="9">
        <v>13</v>
      </c>
      <c r="T6" s="9">
        <v>22</v>
      </c>
      <c r="U6" s="9">
        <v>5</v>
      </c>
      <c r="V6" s="9">
        <v>7</v>
      </c>
      <c r="W6" s="9">
        <v>6</v>
      </c>
      <c r="X6" s="9">
        <v>9</v>
      </c>
      <c r="Y6" s="9">
        <v>26</v>
      </c>
      <c r="Z6" s="9">
        <v>12</v>
      </c>
      <c r="AA6" s="9">
        <v>11.8</v>
      </c>
      <c r="AB6" s="9">
        <v>7</v>
      </c>
      <c r="AC6" s="9">
        <v>10</v>
      </c>
      <c r="AD6" s="9">
        <v>11</v>
      </c>
      <c r="AE6" s="9">
        <v>7</v>
      </c>
      <c r="AF6" s="9">
        <v>2</v>
      </c>
      <c r="AG6" s="9">
        <v>11</v>
      </c>
      <c r="AH6" s="9">
        <v>10</v>
      </c>
      <c r="AI6" s="9"/>
      <c r="AJ6" s="9"/>
      <c r="AK6" s="9"/>
      <c r="AL6" s="9"/>
      <c r="AM6" s="9"/>
      <c r="AN6" s="9"/>
      <c r="AO6" s="34">
        <f>SUM(F6:AN6)</f>
        <v>331.8</v>
      </c>
      <c r="AP6" s="35"/>
      <c r="AQ6" s="20">
        <v>9</v>
      </c>
      <c r="AR6" s="15">
        <v>9.8000000000000007</v>
      </c>
      <c r="AS6" s="15">
        <v>9</v>
      </c>
      <c r="AT6" s="15">
        <v>10</v>
      </c>
      <c r="AU6" s="15">
        <v>9</v>
      </c>
      <c r="AV6" s="15">
        <v>10</v>
      </c>
      <c r="AW6" s="15">
        <v>10</v>
      </c>
      <c r="AX6" s="15">
        <v>9.5</v>
      </c>
      <c r="AY6" s="15">
        <v>10</v>
      </c>
      <c r="AZ6" s="15">
        <v>10</v>
      </c>
      <c r="BA6" s="15">
        <v>9.5</v>
      </c>
      <c r="BB6" s="15">
        <v>0</v>
      </c>
      <c r="BC6" s="15"/>
      <c r="BD6" s="15"/>
      <c r="BE6" s="15"/>
      <c r="BF6" s="15"/>
      <c r="BG6" s="15"/>
      <c r="BH6" s="15">
        <f>MIN(AQ6:BG6)</f>
        <v>0</v>
      </c>
      <c r="BI6" s="16">
        <f>+SMALL(AQ6:BG6,2)</f>
        <v>9</v>
      </c>
      <c r="BJ6" s="17">
        <f>+(SUM(AQ6:BG6)-BH6-BI6)*1.5</f>
        <v>145.19999999999999</v>
      </c>
      <c r="BK6" s="16">
        <v>10</v>
      </c>
      <c r="BL6" s="16">
        <v>32</v>
      </c>
      <c r="BM6" s="16">
        <v>10</v>
      </c>
      <c r="BN6" s="16">
        <v>40</v>
      </c>
      <c r="BO6" s="16">
        <f>+SUM(BK6:BN6)</f>
        <v>92</v>
      </c>
      <c r="BP6" s="36">
        <v>102</v>
      </c>
      <c r="BQ6" s="15">
        <v>83</v>
      </c>
      <c r="BR6" s="15">
        <v>99</v>
      </c>
      <c r="BS6" s="37"/>
      <c r="BT6" s="38"/>
      <c r="BU6" s="46">
        <f>+AO6+BJ6+BO6+SUM(BP6:BT6)+(BS6/2-CC6)*IF(BS6/2&lt;CC6,0,1)</f>
        <v>853</v>
      </c>
      <c r="BV6" s="47">
        <f>+BU6/$BU$26*100</f>
        <v>85.3</v>
      </c>
      <c r="BW6" s="47" t="str">
        <f>B6</f>
        <v>Cassie</v>
      </c>
      <c r="BX6" s="47"/>
      <c r="BY6" s="9">
        <f>IF(0.5*(BY$3*10-$BU6)&lt;$CC6,BY$3*10-$BU6,((BY$3*10-$BU6+$CC6)*2/3))</f>
        <v>47</v>
      </c>
      <c r="BZ6" s="9">
        <f>IF(0.5*(BZ$3*10-$BU6)&lt;$CC6,BZ$3*10-$BU6,((BZ$3*10-$BU6+$CC6)*2/3))</f>
        <v>-53</v>
      </c>
      <c r="CA6" s="9">
        <f>IF(0.5*(CA$3*10-$BU6)&lt;$CC6,CA$3*10-$BU6,((CA$3*10-$BU6+$CC6)*2/3))</f>
        <v>-153</v>
      </c>
      <c r="CB6" s="9">
        <f>IF(0.5*(CB$3*10-$BU6)&lt;$CC6,CB$3*10-$BU6,((CB$3*10-$BU6+$CC6)*2/3))</f>
        <v>-253</v>
      </c>
      <c r="CC6" s="9">
        <f>+MIN(BP6:BR6)</f>
        <v>83</v>
      </c>
    </row>
    <row r="7" spans="1:81" s="13" customFormat="1" ht="12.75" customHeight="1" x14ac:dyDescent="0.2">
      <c r="A7" s="19"/>
      <c r="B7" s="23" t="s">
        <v>30</v>
      </c>
      <c r="C7" s="32"/>
      <c r="D7" s="33"/>
      <c r="E7" s="9"/>
      <c r="F7" s="9">
        <v>16</v>
      </c>
      <c r="G7" s="9">
        <v>10</v>
      </c>
      <c r="H7" s="9">
        <v>10</v>
      </c>
      <c r="I7" s="9">
        <v>15</v>
      </c>
      <c r="J7" s="9">
        <v>14</v>
      </c>
      <c r="K7" s="9">
        <v>8</v>
      </c>
      <c r="L7" s="9">
        <v>8</v>
      </c>
      <c r="M7" s="9">
        <v>3</v>
      </c>
      <c r="N7" s="9">
        <v>7</v>
      </c>
      <c r="O7" s="9">
        <v>13</v>
      </c>
      <c r="P7" s="9">
        <v>19</v>
      </c>
      <c r="Q7" s="9">
        <v>14</v>
      </c>
      <c r="R7" s="9">
        <v>11</v>
      </c>
      <c r="S7" s="9">
        <v>10.5</v>
      </c>
      <c r="T7" s="9">
        <v>22</v>
      </c>
      <c r="U7" s="9">
        <v>5</v>
      </c>
      <c r="V7" s="9">
        <v>5</v>
      </c>
      <c r="W7" s="9">
        <v>6</v>
      </c>
      <c r="X7" s="9">
        <v>9</v>
      </c>
      <c r="Y7" s="9">
        <v>19.8</v>
      </c>
      <c r="Z7" s="9">
        <v>12</v>
      </c>
      <c r="AA7" s="9">
        <v>10.5</v>
      </c>
      <c r="AB7" s="9">
        <v>7</v>
      </c>
      <c r="AC7" s="9">
        <v>10</v>
      </c>
      <c r="AD7" s="9">
        <v>11</v>
      </c>
      <c r="AE7" s="9">
        <v>7</v>
      </c>
      <c r="AF7" s="9">
        <v>2</v>
      </c>
      <c r="AG7" s="9">
        <v>9.8000000000000007</v>
      </c>
      <c r="AH7" s="9">
        <v>13</v>
      </c>
      <c r="AI7" s="9"/>
      <c r="AJ7" s="9"/>
      <c r="AK7" s="9"/>
      <c r="AL7" s="9"/>
      <c r="AM7" s="9"/>
      <c r="AN7" s="9"/>
      <c r="AO7" s="34">
        <f>SUM(F7:AN7)</f>
        <v>307.60000000000002</v>
      </c>
      <c r="AP7" s="35"/>
      <c r="AQ7" s="20">
        <v>9</v>
      </c>
      <c r="AR7" s="15">
        <v>10</v>
      </c>
      <c r="AS7" s="15">
        <v>9</v>
      </c>
      <c r="AT7" s="15">
        <v>10</v>
      </c>
      <c r="AU7" s="15">
        <v>10</v>
      </c>
      <c r="AV7" s="15">
        <v>10</v>
      </c>
      <c r="AW7" s="15">
        <v>10</v>
      </c>
      <c r="AX7" s="15">
        <v>10</v>
      </c>
      <c r="AY7" s="15">
        <v>10</v>
      </c>
      <c r="AZ7" s="15">
        <v>10</v>
      </c>
      <c r="BA7" s="15">
        <v>10</v>
      </c>
      <c r="BB7" s="15">
        <v>10</v>
      </c>
      <c r="BC7" s="15"/>
      <c r="BD7" s="15"/>
      <c r="BE7" s="15"/>
      <c r="BF7" s="15"/>
      <c r="BG7" s="15"/>
      <c r="BH7" s="15">
        <f>MIN(AQ7:BG7)</f>
        <v>9</v>
      </c>
      <c r="BI7" s="16">
        <f>+SMALL(AQ7:BG7,2)</f>
        <v>9</v>
      </c>
      <c r="BJ7" s="17">
        <f>+(SUM(AQ7:BG7)-BH7-BI7)*1.5</f>
        <v>150</v>
      </c>
      <c r="BK7" s="16">
        <v>10</v>
      </c>
      <c r="BL7" s="16">
        <v>40</v>
      </c>
      <c r="BM7" s="16">
        <v>10</v>
      </c>
      <c r="BN7" s="16">
        <v>40</v>
      </c>
      <c r="BO7" s="16">
        <f>+SUM(BK7:BN7)</f>
        <v>100</v>
      </c>
      <c r="BP7" s="36">
        <v>89</v>
      </c>
      <c r="BQ7" s="15">
        <v>98</v>
      </c>
      <c r="BR7" s="15">
        <v>90</v>
      </c>
      <c r="BS7" s="37"/>
      <c r="BT7" s="38"/>
      <c r="BU7" s="46">
        <f>+AO7+BJ7+BO7+SUM(BP7:BT7)+(BS7/2-CC7)*IF(BS7/2&lt;CC7,0,1)</f>
        <v>834.6</v>
      </c>
      <c r="BV7" s="47">
        <f>+BU7/$BU$26*100</f>
        <v>83.460000000000008</v>
      </c>
      <c r="BW7" s="47" t="str">
        <f>B7</f>
        <v>drew</v>
      </c>
      <c r="BX7" s="47"/>
      <c r="BY7" s="9">
        <f>IF(0.5*(BY$3*10-$BU7)&lt;$CC7,BY$3*10-$BU7,((BY$3*10-$BU7+$CC7)*2/3))</f>
        <v>65.399999999999977</v>
      </c>
      <c r="BZ7" s="9">
        <f>IF(0.5*(BZ$3*10-$BU7)&lt;$CC7,BZ$3*10-$BU7,((BZ$3*10-$BU7+$CC7)*2/3))</f>
        <v>-34.600000000000023</v>
      </c>
      <c r="CA7" s="9">
        <f>IF(0.5*(CA$3*10-$BU7)&lt;$CC7,CA$3*10-$BU7,((CA$3*10-$BU7+$CC7)*2/3))</f>
        <v>-134.60000000000002</v>
      </c>
      <c r="CB7" s="9">
        <f>IF(0.5*(CB$3*10-$BU7)&lt;$CC7,CB$3*10-$BU7,((CB$3*10-$BU7+$CC7)*2/3))</f>
        <v>-234.60000000000002</v>
      </c>
      <c r="CC7" s="9">
        <f>+MIN(BP7:BR7)</f>
        <v>89</v>
      </c>
    </row>
    <row r="8" spans="1:81" s="13" customFormat="1" ht="12.75" customHeight="1" x14ac:dyDescent="0.2">
      <c r="A8" s="23"/>
      <c r="B8" s="39" t="s">
        <v>35</v>
      </c>
      <c r="C8" s="33"/>
      <c r="D8" s="33"/>
      <c r="E8" s="9"/>
      <c r="F8" s="9">
        <v>16</v>
      </c>
      <c r="G8" s="9">
        <v>10</v>
      </c>
      <c r="H8" s="9">
        <v>10</v>
      </c>
      <c r="I8" s="9">
        <v>15</v>
      </c>
      <c r="J8" s="9">
        <v>17</v>
      </c>
      <c r="K8" s="9">
        <v>9</v>
      </c>
      <c r="L8" s="9">
        <v>8</v>
      </c>
      <c r="M8" s="9">
        <v>11</v>
      </c>
      <c r="N8" s="9">
        <v>8</v>
      </c>
      <c r="O8" s="9">
        <v>13</v>
      </c>
      <c r="P8" s="9">
        <v>20</v>
      </c>
      <c r="Q8" s="9">
        <v>14</v>
      </c>
      <c r="R8" s="9">
        <v>12</v>
      </c>
      <c r="S8" s="9">
        <v>13</v>
      </c>
      <c r="T8" s="9">
        <v>22</v>
      </c>
      <c r="U8" s="9">
        <v>5</v>
      </c>
      <c r="V8" s="9">
        <v>7</v>
      </c>
      <c r="W8" s="9">
        <v>6</v>
      </c>
      <c r="X8" s="9">
        <v>9</v>
      </c>
      <c r="Y8" s="9">
        <v>26</v>
      </c>
      <c r="Z8" s="9">
        <v>12</v>
      </c>
      <c r="AA8" s="9">
        <v>11.5</v>
      </c>
      <c r="AB8" s="9">
        <v>7</v>
      </c>
      <c r="AC8" s="9">
        <v>10</v>
      </c>
      <c r="AD8" s="9">
        <v>11</v>
      </c>
      <c r="AE8" s="9">
        <v>7</v>
      </c>
      <c r="AF8" s="9">
        <v>2</v>
      </c>
      <c r="AG8" s="9">
        <v>11</v>
      </c>
      <c r="AH8" s="9">
        <v>13</v>
      </c>
      <c r="AI8" s="9"/>
      <c r="AJ8" s="9"/>
      <c r="AK8" s="9"/>
      <c r="AL8" s="9"/>
      <c r="AM8" s="9"/>
      <c r="AN8" s="9"/>
      <c r="AO8" s="34">
        <f>SUM(F8:AN8)</f>
        <v>335.5</v>
      </c>
      <c r="AP8" s="35"/>
      <c r="AQ8" s="20">
        <v>9.5</v>
      </c>
      <c r="AR8" s="15">
        <v>9.8000000000000007</v>
      </c>
      <c r="AS8" s="15">
        <v>7.8</v>
      </c>
      <c r="AT8" s="15">
        <v>8.5</v>
      </c>
      <c r="AU8" s="15">
        <v>10</v>
      </c>
      <c r="AV8" s="15">
        <v>10</v>
      </c>
      <c r="AW8" s="15">
        <v>10</v>
      </c>
      <c r="AX8" s="15">
        <v>10</v>
      </c>
      <c r="AY8" s="15">
        <v>9.5</v>
      </c>
      <c r="AZ8" s="15">
        <v>10</v>
      </c>
      <c r="BA8" s="15">
        <v>10</v>
      </c>
      <c r="BB8" s="15">
        <v>10</v>
      </c>
      <c r="BC8" s="15"/>
      <c r="BD8" s="15"/>
      <c r="BE8" s="15"/>
      <c r="BF8" s="15"/>
      <c r="BG8" s="15"/>
      <c r="BH8" s="15">
        <f>MIN(AQ8:BG8)</f>
        <v>7.8</v>
      </c>
      <c r="BI8" s="16">
        <f>+SMALL(AQ8:BG8,2)</f>
        <v>8.5</v>
      </c>
      <c r="BJ8" s="17">
        <f>+(SUM(AQ8:BG8)-BH8-BI8)*1.5</f>
        <v>148.19999999999999</v>
      </c>
      <c r="BK8" s="16">
        <v>10</v>
      </c>
      <c r="BL8" s="16">
        <v>40</v>
      </c>
      <c r="BM8" s="16">
        <v>10</v>
      </c>
      <c r="BN8" s="16">
        <v>40</v>
      </c>
      <c r="BO8" s="16">
        <f>+SUM(BK8:BN8)</f>
        <v>100</v>
      </c>
      <c r="BP8" s="36">
        <v>86</v>
      </c>
      <c r="BQ8" s="15">
        <v>82</v>
      </c>
      <c r="BR8" s="15">
        <v>79</v>
      </c>
      <c r="BS8" s="37"/>
      <c r="BT8" s="38"/>
      <c r="BU8" s="46">
        <f>+AO8+BJ8+BO8+SUM(BP8:BT8)+(BS8/2-CC8)*IF(BS8/2&lt;CC8,0,1)</f>
        <v>830.7</v>
      </c>
      <c r="BV8" s="47">
        <f>+BU8/$BU$26*100</f>
        <v>83.07</v>
      </c>
      <c r="BW8" s="47" t="str">
        <f>B8</f>
        <v>IOsegi</v>
      </c>
      <c r="BX8" s="47"/>
      <c r="BY8" s="9">
        <f>IF(0.5*(BY$3*10-$BU8)&lt;$CC8,BY$3*10-$BU8,((BY$3*10-$BU8+$CC8)*2/3))</f>
        <v>69.299999999999955</v>
      </c>
      <c r="BZ8" s="9">
        <f>IF(0.5*(BZ$3*10-$BU8)&lt;$CC8,BZ$3*10-$BU8,((BZ$3*10-$BU8+$CC8)*2/3))</f>
        <v>-30.700000000000045</v>
      </c>
      <c r="CA8" s="9">
        <f>IF(0.5*(CA$3*10-$BU8)&lt;$CC8,CA$3*10-$BU8,((CA$3*10-$BU8+$CC8)*2/3))</f>
        <v>-130.70000000000005</v>
      </c>
      <c r="CB8" s="9">
        <f>IF(0.5*(CB$3*10-$BU8)&lt;$CC8,CB$3*10-$BU8,((CB$3*10-$BU8+$CC8)*2/3))</f>
        <v>-230.70000000000005</v>
      </c>
      <c r="CC8" s="9">
        <f>+MIN(BP8:BR8)</f>
        <v>79</v>
      </c>
    </row>
    <row r="9" spans="1:81" s="13" customFormat="1" ht="12.75" customHeight="1" x14ac:dyDescent="0.2">
      <c r="A9" s="23"/>
      <c r="B9" s="23" t="s">
        <v>33</v>
      </c>
      <c r="C9" s="32"/>
      <c r="D9" s="33"/>
      <c r="E9" s="9"/>
      <c r="F9" s="9">
        <v>15.3</v>
      </c>
      <c r="G9" s="9">
        <v>3.2</v>
      </c>
      <c r="H9" s="9">
        <v>5.5</v>
      </c>
      <c r="I9" s="9">
        <v>13</v>
      </c>
      <c r="J9" s="9">
        <v>15</v>
      </c>
      <c r="K9" s="9">
        <v>3</v>
      </c>
      <c r="L9" s="9">
        <v>8</v>
      </c>
      <c r="M9" s="9">
        <v>2.7</v>
      </c>
      <c r="N9" s="9">
        <v>8</v>
      </c>
      <c r="O9" s="9">
        <v>12</v>
      </c>
      <c r="P9" s="9">
        <v>20</v>
      </c>
      <c r="Q9" s="9">
        <v>14</v>
      </c>
      <c r="R9" s="9">
        <v>12</v>
      </c>
      <c r="S9" s="9">
        <v>13</v>
      </c>
      <c r="T9" s="9">
        <v>21</v>
      </c>
      <c r="U9" s="9">
        <v>5</v>
      </c>
      <c r="V9" s="9">
        <v>6</v>
      </c>
      <c r="W9" s="9">
        <v>6</v>
      </c>
      <c r="X9" s="9">
        <v>8</v>
      </c>
      <c r="Y9" s="9">
        <v>22.8</v>
      </c>
      <c r="Z9" s="9">
        <v>10.199999999999999</v>
      </c>
      <c r="AA9" s="9">
        <v>10.199999999999999</v>
      </c>
      <c r="AB9" s="9">
        <v>5.8</v>
      </c>
      <c r="AC9" s="9">
        <v>10</v>
      </c>
      <c r="AD9" s="9">
        <v>9</v>
      </c>
      <c r="AE9" s="9">
        <v>6</v>
      </c>
      <c r="AF9" s="9">
        <v>1.5</v>
      </c>
      <c r="AG9" s="9">
        <v>11</v>
      </c>
      <c r="AH9" s="9">
        <v>11</v>
      </c>
      <c r="AI9" s="9"/>
      <c r="AJ9" s="9"/>
      <c r="AK9" s="9"/>
      <c r="AL9" s="9"/>
      <c r="AM9" s="9"/>
      <c r="AN9" s="9"/>
      <c r="AO9" s="34">
        <f>SUM(F9:AN9)</f>
        <v>288.2</v>
      </c>
      <c r="AP9" s="35"/>
      <c r="AQ9" s="20">
        <v>9</v>
      </c>
      <c r="AR9" s="15">
        <v>9.8000000000000007</v>
      </c>
      <c r="AS9" s="15">
        <v>8</v>
      </c>
      <c r="AT9" s="15">
        <v>9.5</v>
      </c>
      <c r="AU9" s="15">
        <v>9.8000000000000007</v>
      </c>
      <c r="AV9" s="15">
        <v>10</v>
      </c>
      <c r="AW9" s="15">
        <v>10</v>
      </c>
      <c r="AX9" s="15">
        <v>9.5</v>
      </c>
      <c r="AY9" s="15">
        <v>10</v>
      </c>
      <c r="AZ9" s="15">
        <v>10</v>
      </c>
      <c r="BA9" s="15">
        <v>8</v>
      </c>
      <c r="BB9" s="15">
        <v>8</v>
      </c>
      <c r="BC9" s="15"/>
      <c r="BD9" s="15"/>
      <c r="BE9" s="15"/>
      <c r="BF9" s="15"/>
      <c r="BG9" s="15"/>
      <c r="BH9" s="15">
        <f>MIN(AQ9:BG9)</f>
        <v>8</v>
      </c>
      <c r="BI9" s="16">
        <f>+SMALL(AQ9:BG9,2)</f>
        <v>8</v>
      </c>
      <c r="BJ9" s="17">
        <f>+(SUM(AQ9:BG9)-BH9-BI9)*1.5</f>
        <v>143.39999999999998</v>
      </c>
      <c r="BK9" s="16">
        <v>10</v>
      </c>
      <c r="BL9" s="16">
        <v>32</v>
      </c>
      <c r="BM9" s="16">
        <v>10</v>
      </c>
      <c r="BN9" s="16">
        <v>40</v>
      </c>
      <c r="BO9" s="16">
        <f>+SUM(BK9:BN9)</f>
        <v>92</v>
      </c>
      <c r="BP9" s="36">
        <v>91</v>
      </c>
      <c r="BQ9" s="15">
        <v>82</v>
      </c>
      <c r="BR9" s="15">
        <v>85</v>
      </c>
      <c r="BS9" s="37"/>
      <c r="BT9" s="38"/>
      <c r="BU9" s="46">
        <f>+AO9+BJ9+BO9+SUM(BP9:BT9)+(BS9/2-CC9)*IF(BS9/2&lt;CC9,0,1)</f>
        <v>781.59999999999991</v>
      </c>
      <c r="BV9" s="47">
        <f>+BU9/$BU$26*100</f>
        <v>78.16</v>
      </c>
      <c r="BW9" s="47" t="str">
        <f>B9</f>
        <v>remusmaster</v>
      </c>
      <c r="BX9" s="47"/>
      <c r="BY9" s="9">
        <f>IF(0.5*(BY$3*10-$BU9)&lt;$CC9,BY$3*10-$BU9,((BY$3*10-$BU9+$CC9)*2/3))</f>
        <v>118.40000000000009</v>
      </c>
      <c r="BZ9" s="9">
        <f>IF(0.5*(BZ$3*10-$BU9)&lt;$CC9,BZ$3*10-$BU9,((BZ$3*10-$BU9+$CC9)*2/3))</f>
        <v>18.400000000000091</v>
      </c>
      <c r="CA9" s="9">
        <f>IF(0.5*(CA$3*10-$BU9)&lt;$CC9,CA$3*10-$BU9,((CA$3*10-$BU9+$CC9)*2/3))</f>
        <v>-81.599999999999909</v>
      </c>
      <c r="CB9" s="9">
        <f>IF(0.5*(CB$3*10-$BU9)&lt;$CC9,CB$3*10-$BU9,((CB$3*10-$BU9+$CC9)*2/3))</f>
        <v>-181.59999999999991</v>
      </c>
      <c r="CC9" s="9">
        <f>+MIN(BP9:BR9)</f>
        <v>82</v>
      </c>
    </row>
    <row r="10" spans="1:81" s="13" customFormat="1" ht="12.75" customHeight="1" x14ac:dyDescent="0.2">
      <c r="A10" s="23"/>
      <c r="B10" s="23" t="s">
        <v>23</v>
      </c>
      <c r="C10" s="32"/>
      <c r="D10" s="33"/>
      <c r="E10" s="9"/>
      <c r="F10" s="9">
        <v>16</v>
      </c>
      <c r="G10" s="9">
        <v>10</v>
      </c>
      <c r="H10" s="9">
        <v>9.9</v>
      </c>
      <c r="I10" s="9">
        <v>12</v>
      </c>
      <c r="J10" s="9">
        <v>15.3</v>
      </c>
      <c r="K10" s="9">
        <v>8.4</v>
      </c>
      <c r="L10" s="9">
        <v>8</v>
      </c>
      <c r="M10" s="9">
        <v>5</v>
      </c>
      <c r="N10" s="9">
        <v>6</v>
      </c>
      <c r="O10" s="9">
        <v>12</v>
      </c>
      <c r="P10" s="9">
        <v>20</v>
      </c>
      <c r="Q10" s="9">
        <v>14</v>
      </c>
      <c r="R10" s="9">
        <v>11</v>
      </c>
      <c r="S10" s="9">
        <v>13</v>
      </c>
      <c r="T10" s="9">
        <v>0</v>
      </c>
      <c r="U10" s="9">
        <v>4</v>
      </c>
      <c r="V10" s="9">
        <v>7</v>
      </c>
      <c r="W10" s="9">
        <v>0</v>
      </c>
      <c r="X10" s="9">
        <v>6</v>
      </c>
      <c r="Y10" s="9">
        <v>22.5</v>
      </c>
      <c r="Z10" s="9">
        <v>10.8</v>
      </c>
      <c r="AA10" s="9">
        <v>9.6999999999999993</v>
      </c>
      <c r="AB10" s="9">
        <v>7</v>
      </c>
      <c r="AC10" s="9">
        <v>9</v>
      </c>
      <c r="AD10" s="9">
        <v>11</v>
      </c>
      <c r="AE10" s="9">
        <v>7</v>
      </c>
      <c r="AF10" s="9">
        <v>2</v>
      </c>
      <c r="AG10" s="9">
        <v>10.5</v>
      </c>
      <c r="AH10" s="9">
        <v>9.6</v>
      </c>
      <c r="AI10" s="9"/>
      <c r="AJ10" s="9"/>
      <c r="AK10" s="9"/>
      <c r="AL10" s="9"/>
      <c r="AM10" s="9"/>
      <c r="AN10" s="9"/>
      <c r="AO10" s="34">
        <f>SUM(F10:AN10)</f>
        <v>276.70000000000005</v>
      </c>
      <c r="AP10" s="35"/>
      <c r="AQ10" s="20">
        <v>9</v>
      </c>
      <c r="AR10" s="15">
        <v>8.5</v>
      </c>
      <c r="AS10" s="15">
        <v>0</v>
      </c>
      <c r="AT10" s="15">
        <v>9</v>
      </c>
      <c r="AU10" s="15">
        <v>10</v>
      </c>
      <c r="AV10" s="15">
        <v>10</v>
      </c>
      <c r="AW10" s="15">
        <v>0</v>
      </c>
      <c r="AX10" s="15">
        <v>9</v>
      </c>
      <c r="AY10" s="15">
        <v>9.5</v>
      </c>
      <c r="AZ10" s="15">
        <v>10</v>
      </c>
      <c r="BA10" s="15">
        <v>10</v>
      </c>
      <c r="BB10" s="15">
        <v>0</v>
      </c>
      <c r="BC10" s="15"/>
      <c r="BD10" s="15"/>
      <c r="BE10" s="15"/>
      <c r="BF10" s="15"/>
      <c r="BG10" s="15"/>
      <c r="BH10" s="15">
        <f>MIN(AQ10:BG10)</f>
        <v>0</v>
      </c>
      <c r="BI10" s="16">
        <f>+SMALL(AQ10:BG10,2)</f>
        <v>0</v>
      </c>
      <c r="BJ10" s="17">
        <f>+(SUM(AQ10:BG10)-BH10-BI10)*1.5</f>
        <v>127.5</v>
      </c>
      <c r="BK10" s="16">
        <v>10</v>
      </c>
      <c r="BL10" s="16">
        <v>40</v>
      </c>
      <c r="BM10" s="16">
        <v>10</v>
      </c>
      <c r="BN10" s="16">
        <v>38</v>
      </c>
      <c r="BO10" s="16">
        <f>+SUM(BK10:BN10)</f>
        <v>98</v>
      </c>
      <c r="BP10" s="36">
        <v>103</v>
      </c>
      <c r="BQ10" s="15">
        <v>88</v>
      </c>
      <c r="BR10" s="15">
        <v>78</v>
      </c>
      <c r="BS10" s="37"/>
      <c r="BT10" s="38"/>
      <c r="BU10" s="46">
        <f>+AO10+BJ10+BO10+SUM(BP10:BT10)+(BS10/2-CC10)*IF(BS10/2&lt;CC10,0,1)</f>
        <v>771.2</v>
      </c>
      <c r="BV10" s="47">
        <f>+BU10/$BU$26*100</f>
        <v>77.12</v>
      </c>
      <c r="BW10" s="47" t="str">
        <f>B10</f>
        <v>CA Warriors</v>
      </c>
      <c r="BX10" s="47"/>
      <c r="BY10" s="9">
        <f>IF(0.5*(BY$3*10-$BU10)&lt;$CC10,BY$3*10-$BU10,((BY$3*10-$BU10+$CC10)*2/3))</f>
        <v>128.79999999999995</v>
      </c>
      <c r="BZ10" s="9">
        <f>IF(0.5*(BZ$3*10-$BU10)&lt;$CC10,BZ$3*10-$BU10,((BZ$3*10-$BU10+$CC10)*2/3))</f>
        <v>28.799999999999955</v>
      </c>
      <c r="CA10" s="9">
        <f>IF(0.5*(CA$3*10-$BU10)&lt;$CC10,CA$3*10-$BU10,((CA$3*10-$BU10+$CC10)*2/3))</f>
        <v>-71.200000000000045</v>
      </c>
      <c r="CB10" s="9">
        <f>IF(0.5*(CB$3*10-$BU10)&lt;$CC10,CB$3*10-$BU10,((CB$3*10-$BU10+$CC10)*2/3))</f>
        <v>-171.20000000000005</v>
      </c>
      <c r="CC10" s="9">
        <f>+MIN(BP10:BR10)</f>
        <v>78</v>
      </c>
    </row>
    <row r="11" spans="1:81" s="13" customFormat="1" ht="12.75" customHeight="1" x14ac:dyDescent="0.2">
      <c r="A11" s="23"/>
      <c r="B11" s="23" t="s">
        <v>29</v>
      </c>
      <c r="C11" s="32"/>
      <c r="D11" s="33"/>
      <c r="E11" s="9"/>
      <c r="F11" s="9">
        <v>16</v>
      </c>
      <c r="G11" s="9">
        <v>10</v>
      </c>
      <c r="H11" s="9">
        <v>8.4</v>
      </c>
      <c r="I11" s="9">
        <v>12</v>
      </c>
      <c r="J11" s="9">
        <v>15</v>
      </c>
      <c r="K11" s="9">
        <v>6.4</v>
      </c>
      <c r="L11" s="9">
        <v>7.5</v>
      </c>
      <c r="M11" s="9">
        <v>8</v>
      </c>
      <c r="N11" s="9">
        <v>3</v>
      </c>
      <c r="O11" s="9">
        <v>11</v>
      </c>
      <c r="P11" s="9">
        <v>19</v>
      </c>
      <c r="Q11" s="9">
        <v>14</v>
      </c>
      <c r="R11" s="9">
        <v>11</v>
      </c>
      <c r="S11" s="9">
        <v>13</v>
      </c>
      <c r="T11" s="9">
        <v>20</v>
      </c>
      <c r="U11" s="9">
        <v>0</v>
      </c>
      <c r="V11" s="9">
        <v>5</v>
      </c>
      <c r="W11" s="9">
        <v>0</v>
      </c>
      <c r="X11" s="9">
        <v>6.3</v>
      </c>
      <c r="Y11" s="9">
        <v>20.5</v>
      </c>
      <c r="Z11" s="9">
        <v>12</v>
      </c>
      <c r="AA11" s="9">
        <v>1.3</v>
      </c>
      <c r="AB11" s="9">
        <v>6.8</v>
      </c>
      <c r="AC11" s="9">
        <v>6</v>
      </c>
      <c r="AD11" s="9">
        <v>9</v>
      </c>
      <c r="AE11" s="9">
        <v>1</v>
      </c>
      <c r="AF11" s="9">
        <v>0</v>
      </c>
      <c r="AG11" s="9">
        <v>5.3</v>
      </c>
      <c r="AH11" s="9">
        <v>7.2</v>
      </c>
      <c r="AI11" s="9"/>
      <c r="AJ11" s="9"/>
      <c r="AK11" s="9"/>
      <c r="AL11" s="9"/>
      <c r="AM11" s="9"/>
      <c r="AN11" s="9"/>
      <c r="AO11" s="34">
        <f>SUM(F11:AN11)</f>
        <v>254.70000000000005</v>
      </c>
      <c r="AP11" s="35"/>
      <c r="AQ11" s="20">
        <v>9</v>
      </c>
      <c r="AR11" s="15">
        <v>9.5</v>
      </c>
      <c r="AS11" s="15">
        <v>8.3000000000000007</v>
      </c>
      <c r="AT11" s="15">
        <v>9.5</v>
      </c>
      <c r="AU11" s="15">
        <v>10</v>
      </c>
      <c r="AV11" s="15">
        <v>0</v>
      </c>
      <c r="AW11" s="15">
        <v>10</v>
      </c>
      <c r="AX11" s="15">
        <v>9</v>
      </c>
      <c r="AY11" s="15">
        <v>9.5</v>
      </c>
      <c r="AZ11" s="15">
        <v>10</v>
      </c>
      <c r="BA11" s="15">
        <v>10</v>
      </c>
      <c r="BB11" s="15">
        <v>7</v>
      </c>
      <c r="BC11" s="15"/>
      <c r="BD11" s="15"/>
      <c r="BE11" s="15"/>
      <c r="BF11" s="15"/>
      <c r="BG11" s="15"/>
      <c r="BH11" s="15">
        <f>MIN(AQ11:BG11)</f>
        <v>0</v>
      </c>
      <c r="BI11" s="16">
        <f>+SMALL(AQ11:BG11,2)</f>
        <v>7</v>
      </c>
      <c r="BJ11" s="17">
        <f>+(SUM(AQ11:BG11)-BH11-BI11)*1.5</f>
        <v>142.19999999999999</v>
      </c>
      <c r="BK11" s="16">
        <v>10</v>
      </c>
      <c r="BL11" s="16">
        <v>28</v>
      </c>
      <c r="BM11" s="16">
        <v>10</v>
      </c>
      <c r="BN11" s="16">
        <v>38</v>
      </c>
      <c r="BO11" s="16">
        <f>+SUM(BK11:BN11)</f>
        <v>86</v>
      </c>
      <c r="BP11" s="36">
        <v>62</v>
      </c>
      <c r="BQ11" s="15">
        <f>55/2+42</f>
        <v>69.5</v>
      </c>
      <c r="BR11" s="15">
        <v>70</v>
      </c>
      <c r="BS11" s="37"/>
      <c r="BT11" s="38"/>
      <c r="BU11" s="48">
        <f>+AO11+BJ11+BO11+SUM(BP11:BT11)+(BS11/2-CC11)*IF(BS11/2&lt;CC11,0,1)</f>
        <v>684.40000000000009</v>
      </c>
      <c r="BV11" s="49">
        <f>+BU11/$BU$26*100</f>
        <v>68.440000000000012</v>
      </c>
      <c r="BW11" s="49" t="str">
        <f>B11</f>
        <v>Silly Rabbit</v>
      </c>
      <c r="BX11" s="49"/>
      <c r="BY11" s="9">
        <f>IF(0.5*(BY$3*10-$BU11)&lt;$CC11,BY$3*10-$BU11,((BY$3*10-$BU11+$CC11)*2/3))</f>
        <v>185.06666666666661</v>
      </c>
      <c r="BZ11" s="9">
        <f>IF(0.5*(BZ$3*10-$BU11)&lt;$CC11,BZ$3*10-$BU11,((BZ$3*10-$BU11+$CC11)*2/3))</f>
        <v>115.59999999999991</v>
      </c>
      <c r="CA11" s="9">
        <f>IF(0.5*(CA$3*10-$BU11)&lt;$CC11,CA$3*10-$BU11,((CA$3*10-$BU11+$CC11)*2/3))</f>
        <v>15.599999999999909</v>
      </c>
      <c r="CB11" s="9">
        <f>IF(0.5*(CB$3*10-$BU11)&lt;$CC11,CB$3*10-$BU11,((CB$3*10-$BU11+$CC11)*2/3))</f>
        <v>-84.400000000000091</v>
      </c>
      <c r="CC11" s="9">
        <f>+MIN(BP11:BR11)</f>
        <v>62</v>
      </c>
    </row>
    <row r="12" spans="1:81" s="13" customFormat="1" ht="12.75" customHeight="1" x14ac:dyDescent="0.2">
      <c r="A12" s="23"/>
      <c r="B12" s="23" t="s">
        <v>28</v>
      </c>
      <c r="C12" s="32"/>
      <c r="D12" s="33"/>
      <c r="E12" s="9"/>
      <c r="F12" s="9">
        <v>16</v>
      </c>
      <c r="G12" s="9">
        <v>9</v>
      </c>
      <c r="H12" s="9">
        <v>10</v>
      </c>
      <c r="I12" s="9">
        <v>14</v>
      </c>
      <c r="J12" s="9">
        <v>16</v>
      </c>
      <c r="K12" s="9">
        <v>7.2</v>
      </c>
      <c r="L12" s="9">
        <v>8</v>
      </c>
      <c r="M12" s="9">
        <v>3</v>
      </c>
      <c r="N12" s="9">
        <v>7</v>
      </c>
      <c r="O12" s="9">
        <v>11</v>
      </c>
      <c r="P12" s="9">
        <v>19</v>
      </c>
      <c r="Q12" s="9">
        <v>13</v>
      </c>
      <c r="R12" s="9">
        <v>12</v>
      </c>
      <c r="S12" s="9">
        <v>13</v>
      </c>
      <c r="T12" s="9">
        <v>18.2</v>
      </c>
      <c r="U12" s="9">
        <v>2.7</v>
      </c>
      <c r="V12" s="9">
        <v>6</v>
      </c>
      <c r="W12" s="9">
        <v>4</v>
      </c>
      <c r="X12" s="9">
        <v>8.5</v>
      </c>
      <c r="Y12" s="9">
        <v>25.8</v>
      </c>
      <c r="Z12" s="9">
        <v>11</v>
      </c>
      <c r="AA12" s="9">
        <v>10</v>
      </c>
      <c r="AB12" s="9">
        <v>3.8</v>
      </c>
      <c r="AC12" s="9">
        <v>10</v>
      </c>
      <c r="AD12" s="9">
        <v>9</v>
      </c>
      <c r="AE12" s="9">
        <v>5.4</v>
      </c>
      <c r="AF12" s="9">
        <v>2</v>
      </c>
      <c r="AG12" s="9">
        <v>7</v>
      </c>
      <c r="AH12" s="9">
        <v>10.5</v>
      </c>
      <c r="AI12" s="9"/>
      <c r="AJ12" s="9"/>
      <c r="AK12" s="9"/>
      <c r="AL12" s="9"/>
      <c r="AM12" s="9"/>
      <c r="AN12" s="9"/>
      <c r="AO12" s="34">
        <f>SUM(F12:AN12)</f>
        <v>292.09999999999997</v>
      </c>
      <c r="AP12" s="35"/>
      <c r="AQ12" s="20">
        <v>10</v>
      </c>
      <c r="AR12" s="15">
        <v>9.6</v>
      </c>
      <c r="AS12" s="15">
        <v>9.8000000000000007</v>
      </c>
      <c r="AT12" s="15">
        <v>9.8000000000000007</v>
      </c>
      <c r="AU12" s="15">
        <v>9</v>
      </c>
      <c r="AV12" s="15">
        <v>10</v>
      </c>
      <c r="AW12" s="15">
        <v>10</v>
      </c>
      <c r="AX12" s="15">
        <v>7</v>
      </c>
      <c r="AY12" s="15">
        <v>7</v>
      </c>
      <c r="AZ12" s="15">
        <v>10</v>
      </c>
      <c r="BA12" s="15">
        <v>0</v>
      </c>
      <c r="BB12" s="15">
        <v>7</v>
      </c>
      <c r="BC12" s="15"/>
      <c r="BD12" s="15"/>
      <c r="BE12" s="15"/>
      <c r="BF12" s="15"/>
      <c r="BG12" s="15"/>
      <c r="BH12" s="15">
        <f>MIN(AQ12:BG12)</f>
        <v>0</v>
      </c>
      <c r="BI12" s="16">
        <f>+SMALL(AQ12:BG12,2)</f>
        <v>7</v>
      </c>
      <c r="BJ12" s="17">
        <f>+(SUM(AQ12:BG12)-BH12-BI12)*1.5</f>
        <v>138.30000000000001</v>
      </c>
      <c r="BK12" s="16">
        <v>10</v>
      </c>
      <c r="BL12" s="16">
        <v>31</v>
      </c>
      <c r="BM12" s="16">
        <v>8</v>
      </c>
      <c r="BN12" s="16">
        <v>37</v>
      </c>
      <c r="BO12" s="16">
        <f>+SUM(BK12:BN12)</f>
        <v>86</v>
      </c>
      <c r="BP12" s="36">
        <v>61</v>
      </c>
      <c r="BQ12" s="15">
        <f>53/2+43</f>
        <v>69.5</v>
      </c>
      <c r="BR12" s="15">
        <v>36</v>
      </c>
      <c r="BS12" s="37"/>
      <c r="BT12" s="38"/>
      <c r="BU12" s="48">
        <f>+AO12+BJ12+BO12+SUM(BP12:BT12)+(BS12/2-CC12)*IF(BS12/2&lt;CC12,0,1)</f>
        <v>682.9</v>
      </c>
      <c r="BV12" s="49">
        <f>+BU12/$BU$26*100</f>
        <v>68.289999999999992</v>
      </c>
      <c r="BW12" s="49" t="str">
        <f>B12</f>
        <v>Flash1910</v>
      </c>
      <c r="BX12" s="49"/>
      <c r="BY12" s="9">
        <f>IF(0.5*(BY$3*10-$BU12)&lt;$CC12,BY$3*10-$BU12,((BY$3*10-$BU12+$CC12)*2/3))</f>
        <v>168.73333333333335</v>
      </c>
      <c r="BZ12" s="9">
        <f>IF(0.5*(BZ$3*10-$BU12)&lt;$CC12,BZ$3*10-$BU12,((BZ$3*10-$BU12+$CC12)*2/3))</f>
        <v>102.06666666666668</v>
      </c>
      <c r="CA12" s="9">
        <f>IF(0.5*(CA$3*10-$BU12)&lt;$CC12,CA$3*10-$BU12,((CA$3*10-$BU12+$CC12)*2/3))</f>
        <v>17.100000000000023</v>
      </c>
      <c r="CB12" s="9">
        <f>IF(0.5*(CB$3*10-$BU12)&lt;$CC12,CB$3*10-$BU12,((CB$3*10-$BU12+$CC12)*2/3))</f>
        <v>-82.899999999999977</v>
      </c>
      <c r="CC12" s="9">
        <f>+MIN(BP12:BR12)</f>
        <v>36</v>
      </c>
    </row>
    <row r="13" spans="1:81" s="13" customFormat="1" ht="12.75" customHeight="1" x14ac:dyDescent="0.2">
      <c r="A13" s="23"/>
      <c r="B13" s="39" t="s">
        <v>32</v>
      </c>
      <c r="C13" s="33"/>
      <c r="D13" s="33"/>
      <c r="E13" s="9"/>
      <c r="F13" s="9">
        <v>16</v>
      </c>
      <c r="G13" s="9">
        <v>7.2</v>
      </c>
      <c r="H13" s="9">
        <v>6</v>
      </c>
      <c r="I13" s="9">
        <v>7.2</v>
      </c>
      <c r="J13" s="9">
        <v>10.7</v>
      </c>
      <c r="K13" s="9">
        <v>2.2000000000000002</v>
      </c>
      <c r="L13" s="9">
        <v>1.4</v>
      </c>
      <c r="M13" s="9">
        <v>0.1</v>
      </c>
      <c r="N13" s="9">
        <v>5</v>
      </c>
      <c r="O13" s="9">
        <v>9.6</v>
      </c>
      <c r="P13" s="9">
        <v>14</v>
      </c>
      <c r="Q13" s="9">
        <v>11</v>
      </c>
      <c r="R13" s="9">
        <v>8</v>
      </c>
      <c r="S13" s="9">
        <v>13</v>
      </c>
      <c r="T13" s="9">
        <v>14.5</v>
      </c>
      <c r="U13" s="9">
        <v>2</v>
      </c>
      <c r="V13" s="9">
        <v>1</v>
      </c>
      <c r="W13" s="9">
        <v>6</v>
      </c>
      <c r="X13" s="9">
        <v>7</v>
      </c>
      <c r="Y13" s="9">
        <v>16.399999999999999</v>
      </c>
      <c r="Z13" s="9">
        <v>9</v>
      </c>
      <c r="AA13" s="9">
        <v>8.5</v>
      </c>
      <c r="AB13" s="9">
        <v>4.2</v>
      </c>
      <c r="AC13" s="9">
        <v>8.8000000000000007</v>
      </c>
      <c r="AD13" s="9">
        <v>11</v>
      </c>
      <c r="AE13" s="9">
        <v>4</v>
      </c>
      <c r="AF13" s="9">
        <v>0</v>
      </c>
      <c r="AG13" s="9">
        <v>5.8</v>
      </c>
      <c r="AH13" s="9">
        <v>9.5</v>
      </c>
      <c r="AI13" s="9"/>
      <c r="AJ13" s="9"/>
      <c r="AK13" s="9"/>
      <c r="AL13" s="9"/>
      <c r="AM13" s="9"/>
      <c r="AN13" s="9"/>
      <c r="AO13" s="34">
        <f>SUM(F13:AN13)</f>
        <v>219.1</v>
      </c>
      <c r="AP13" s="35"/>
      <c r="AQ13" s="20">
        <v>9</v>
      </c>
      <c r="AR13" s="15">
        <v>9.8000000000000007</v>
      </c>
      <c r="AS13" s="15">
        <v>8</v>
      </c>
      <c r="AT13" s="15">
        <v>9.5</v>
      </c>
      <c r="AU13" s="15">
        <v>9.8000000000000007</v>
      </c>
      <c r="AV13" s="15">
        <v>10</v>
      </c>
      <c r="AW13" s="15">
        <v>10</v>
      </c>
      <c r="AX13" s="15">
        <v>9.5</v>
      </c>
      <c r="AY13" s="15">
        <v>10</v>
      </c>
      <c r="AZ13" s="15">
        <v>10</v>
      </c>
      <c r="BA13" s="15">
        <v>8</v>
      </c>
      <c r="BB13" s="15">
        <v>8</v>
      </c>
      <c r="BC13" s="15"/>
      <c r="BD13" s="15"/>
      <c r="BE13" s="15"/>
      <c r="BF13" s="15"/>
      <c r="BG13" s="15"/>
      <c r="BH13" s="15">
        <f>MIN(AQ13:BG13)</f>
        <v>8</v>
      </c>
      <c r="BI13" s="16">
        <f>+SMALL(AQ13:BG13,2)</f>
        <v>8</v>
      </c>
      <c r="BJ13" s="17">
        <f>+(SUM(AQ13:BG13)-BH13-BI13)*1.5</f>
        <v>143.39999999999998</v>
      </c>
      <c r="BK13" s="16">
        <v>10</v>
      </c>
      <c r="BL13" s="16">
        <v>32</v>
      </c>
      <c r="BM13" s="16">
        <v>10</v>
      </c>
      <c r="BN13" s="16">
        <v>40</v>
      </c>
      <c r="BO13" s="16">
        <f>+SUM(BK13:BN13)</f>
        <v>92</v>
      </c>
      <c r="BP13" s="36">
        <v>69</v>
      </c>
      <c r="BQ13" s="15">
        <f>47/2+40</f>
        <v>63.5</v>
      </c>
      <c r="BR13" s="15">
        <v>62</v>
      </c>
      <c r="BS13" s="37"/>
      <c r="BT13" s="38"/>
      <c r="BU13" s="48">
        <f>+AO13+BJ13+BO13+SUM(BP13:BT13)+(BS13/2-CC13)*IF(BS13/2&lt;CC13,0,1)</f>
        <v>649</v>
      </c>
      <c r="BV13" s="49">
        <f>+BU13/$BU$26*100</f>
        <v>64.900000000000006</v>
      </c>
      <c r="BW13" s="49" t="str">
        <f>B13</f>
        <v>SamRyMaSk</v>
      </c>
      <c r="BX13" s="49"/>
      <c r="BY13" s="9">
        <f>IF(0.5*(BY$3*10-$BU13)&lt;$CC13,BY$3*10-$BU13,((BY$3*10-$BU13+$CC13)*2/3))</f>
        <v>208.66666666666666</v>
      </c>
      <c r="BZ13" s="9">
        <f>IF(0.5*(BZ$3*10-$BU13)&lt;$CC13,BZ$3*10-$BU13,((BZ$3*10-$BU13+$CC13)*2/3))</f>
        <v>142</v>
      </c>
      <c r="CA13" s="9">
        <f>IF(0.5*(CA$3*10-$BU13)&lt;$CC13,CA$3*10-$BU13,((CA$3*10-$BU13+$CC13)*2/3))</f>
        <v>51</v>
      </c>
      <c r="CB13" s="9">
        <f>IF(0.5*(CB$3*10-$BU13)&lt;$CC13,CB$3*10-$BU13,((CB$3*10-$BU13+$CC13)*2/3))</f>
        <v>-49</v>
      </c>
      <c r="CC13" s="9">
        <f>+MIN(BP13:BR13)</f>
        <v>62</v>
      </c>
    </row>
    <row r="14" spans="1:81" s="13" customFormat="1" ht="12.75" customHeight="1" x14ac:dyDescent="0.2">
      <c r="A14" s="23"/>
      <c r="B14" s="23" t="s">
        <v>21</v>
      </c>
      <c r="C14" s="32"/>
      <c r="D14" s="33"/>
      <c r="E14" s="9"/>
      <c r="F14" s="9">
        <v>16</v>
      </c>
      <c r="G14" s="9">
        <v>9</v>
      </c>
      <c r="H14" s="9">
        <v>8</v>
      </c>
      <c r="I14" s="9">
        <v>7</v>
      </c>
      <c r="J14" s="9">
        <v>13</v>
      </c>
      <c r="K14" s="9">
        <v>8.1999999999999993</v>
      </c>
      <c r="L14" s="9">
        <v>8</v>
      </c>
      <c r="M14" s="9">
        <v>2</v>
      </c>
      <c r="N14" s="9">
        <v>7</v>
      </c>
      <c r="O14" s="9">
        <v>10</v>
      </c>
      <c r="P14" s="9">
        <v>0</v>
      </c>
      <c r="Q14" s="9">
        <v>12</v>
      </c>
      <c r="R14" s="9">
        <v>10</v>
      </c>
      <c r="S14" s="9">
        <v>0</v>
      </c>
      <c r="T14" s="9">
        <v>18</v>
      </c>
      <c r="U14" s="9">
        <v>2</v>
      </c>
      <c r="V14" s="9">
        <v>6</v>
      </c>
      <c r="W14" s="9">
        <v>4</v>
      </c>
      <c r="X14" s="9">
        <v>8.5</v>
      </c>
      <c r="Y14" s="9">
        <v>25.8</v>
      </c>
      <c r="Z14" s="9">
        <v>11</v>
      </c>
      <c r="AA14" s="9">
        <v>10</v>
      </c>
      <c r="AB14" s="9">
        <v>5.8</v>
      </c>
      <c r="AC14" s="9">
        <v>10</v>
      </c>
      <c r="AD14" s="9">
        <v>9</v>
      </c>
      <c r="AE14" s="9">
        <v>7</v>
      </c>
      <c r="AF14" s="9">
        <v>1.7</v>
      </c>
      <c r="AG14" s="9">
        <v>7</v>
      </c>
      <c r="AH14" s="9">
        <v>11</v>
      </c>
      <c r="AI14" s="9"/>
      <c r="AJ14" s="9"/>
      <c r="AK14" s="9"/>
      <c r="AL14" s="9"/>
      <c r="AM14" s="9"/>
      <c r="AN14" s="9"/>
      <c r="AO14" s="34">
        <f>SUM(F14:AN14)</f>
        <v>247</v>
      </c>
      <c r="AP14" s="35"/>
      <c r="AQ14" s="20">
        <v>10</v>
      </c>
      <c r="AR14" s="15">
        <v>0</v>
      </c>
      <c r="AS14" s="15">
        <v>9.8000000000000007</v>
      </c>
      <c r="AT14" s="15">
        <v>10</v>
      </c>
      <c r="AU14" s="15">
        <v>9.6999999999999993</v>
      </c>
      <c r="AV14" s="15">
        <v>10</v>
      </c>
      <c r="AW14" s="15">
        <v>10</v>
      </c>
      <c r="AX14" s="15">
        <v>0</v>
      </c>
      <c r="AY14" s="15">
        <v>0</v>
      </c>
      <c r="AZ14" s="15">
        <v>10</v>
      </c>
      <c r="BA14" s="15">
        <v>0</v>
      </c>
      <c r="BB14" s="15">
        <v>7</v>
      </c>
      <c r="BC14" s="15"/>
      <c r="BD14" s="15"/>
      <c r="BE14" s="15"/>
      <c r="BF14" s="15"/>
      <c r="BG14" s="15"/>
      <c r="BH14" s="15">
        <f>MIN(AQ14:BG14)</f>
        <v>0</v>
      </c>
      <c r="BI14" s="16">
        <f>+SMALL(AQ14:BG14,2)</f>
        <v>0</v>
      </c>
      <c r="BJ14" s="17">
        <f>+(SUM(AQ14:BG14)-BH14-BI14)*1.5</f>
        <v>114.75</v>
      </c>
      <c r="BK14" s="16">
        <v>10</v>
      </c>
      <c r="BL14" s="16">
        <v>31</v>
      </c>
      <c r="BM14" s="16">
        <v>8</v>
      </c>
      <c r="BN14" s="16">
        <v>37</v>
      </c>
      <c r="BO14" s="16">
        <f>+SUM(BK14:BN14)</f>
        <v>86</v>
      </c>
      <c r="BP14" s="36">
        <v>67</v>
      </c>
      <c r="BQ14" s="15">
        <v>55</v>
      </c>
      <c r="BR14" s="15">
        <v>57</v>
      </c>
      <c r="BS14" s="37"/>
      <c r="BT14" s="38"/>
      <c r="BU14" s="52">
        <f>+AO14+BJ14+BO14+SUM(BP14:BT14)+(BS14/2-CC14)*IF(BS14/2&lt;CC14,0,1)</f>
        <v>626.75</v>
      </c>
      <c r="BV14" s="53">
        <f>+BU14/$BU$26*100</f>
        <v>62.675000000000004</v>
      </c>
      <c r="BW14" s="53" t="str">
        <f>B14</f>
        <v>meowmaster9000</v>
      </c>
      <c r="BX14" s="53"/>
      <c r="BY14" s="9">
        <f>IF(0.5*(BY$3*10-$BU14)&lt;$CC14,BY$3*10-$BU14,((BY$3*10-$BU14+$CC14)*2/3))</f>
        <v>218.83333333333334</v>
      </c>
      <c r="BZ14" s="9">
        <f>IF(0.5*(BZ$3*10-$BU14)&lt;$CC14,BZ$3*10-$BU14,((BZ$3*10-$BU14+$CC14)*2/3))</f>
        <v>152.16666666666666</v>
      </c>
      <c r="CA14" s="9">
        <f>IF(0.5*(CA$3*10-$BU14)&lt;$CC14,CA$3*10-$BU14,((CA$3*10-$BU14+$CC14)*2/3))</f>
        <v>73.25</v>
      </c>
      <c r="CB14" s="9">
        <f>IF(0.5*(CB$3*10-$BU14)&lt;$CC14,CB$3*10-$BU14,((CB$3*10-$BU14+$CC14)*2/3))</f>
        <v>-26.75</v>
      </c>
      <c r="CC14" s="9">
        <f>+MIN(BP14:BR14)</f>
        <v>55</v>
      </c>
    </row>
    <row r="15" spans="1:81" s="13" customFormat="1" ht="12.75" customHeight="1" x14ac:dyDescent="0.2">
      <c r="A15" s="23"/>
      <c r="B15" s="39" t="s">
        <v>26</v>
      </c>
      <c r="C15" s="33"/>
      <c r="D15" s="33"/>
      <c r="E15" s="9"/>
      <c r="F15" s="9">
        <v>15.8</v>
      </c>
      <c r="G15" s="9">
        <v>7.8</v>
      </c>
      <c r="H15" s="9">
        <v>0</v>
      </c>
      <c r="I15" s="9">
        <v>13</v>
      </c>
      <c r="J15" s="9">
        <v>11.7</v>
      </c>
      <c r="K15" s="9">
        <v>0.2</v>
      </c>
      <c r="L15" s="9">
        <v>8</v>
      </c>
      <c r="M15" s="9">
        <v>5</v>
      </c>
      <c r="N15" s="9">
        <v>8</v>
      </c>
      <c r="O15" s="9">
        <v>12</v>
      </c>
      <c r="P15" s="9">
        <v>19</v>
      </c>
      <c r="Q15" s="9">
        <v>14</v>
      </c>
      <c r="R15" s="9">
        <v>12</v>
      </c>
      <c r="S15" s="9">
        <v>13</v>
      </c>
      <c r="T15" s="9">
        <v>0</v>
      </c>
      <c r="U15" s="9">
        <v>0</v>
      </c>
      <c r="V15" s="9">
        <v>5</v>
      </c>
      <c r="W15" s="9">
        <v>0</v>
      </c>
      <c r="X15" s="9">
        <v>0</v>
      </c>
      <c r="Y15" s="9">
        <v>15.8</v>
      </c>
      <c r="Z15" s="9">
        <v>1</v>
      </c>
      <c r="AA15" s="9">
        <v>5</v>
      </c>
      <c r="AB15" s="9">
        <v>0</v>
      </c>
      <c r="AC15" s="9">
        <v>0</v>
      </c>
      <c r="AD15" s="9">
        <v>0</v>
      </c>
      <c r="AE15" s="9">
        <v>2.8</v>
      </c>
      <c r="AF15" s="9">
        <v>1</v>
      </c>
      <c r="AG15" s="9">
        <v>2</v>
      </c>
      <c r="AH15" s="9">
        <v>3.5</v>
      </c>
      <c r="AI15" s="9"/>
      <c r="AJ15" s="9"/>
      <c r="AK15" s="9"/>
      <c r="AL15" s="9"/>
      <c r="AM15" s="9"/>
      <c r="AN15" s="9"/>
      <c r="AO15" s="34">
        <f>SUM(F15:AN15)</f>
        <v>175.60000000000002</v>
      </c>
      <c r="AP15" s="35"/>
      <c r="AQ15" s="20">
        <v>9</v>
      </c>
      <c r="AR15" s="15">
        <v>9.8000000000000007</v>
      </c>
      <c r="AS15" s="15">
        <v>0</v>
      </c>
      <c r="AT15" s="15">
        <v>9.5</v>
      </c>
      <c r="AU15" s="15">
        <v>10</v>
      </c>
      <c r="AV15" s="15">
        <v>10</v>
      </c>
      <c r="AW15" s="15">
        <v>10</v>
      </c>
      <c r="AX15" s="15">
        <v>0</v>
      </c>
      <c r="AY15" s="15">
        <v>9</v>
      </c>
      <c r="AZ15" s="15">
        <v>10</v>
      </c>
      <c r="BA15" s="15">
        <v>9</v>
      </c>
      <c r="BB15" s="15">
        <v>8</v>
      </c>
      <c r="BC15" s="15"/>
      <c r="BD15" s="15"/>
      <c r="BE15" s="15"/>
      <c r="BF15" s="15"/>
      <c r="BG15" s="15"/>
      <c r="BH15" s="15">
        <f>MIN(AQ15:BG15)</f>
        <v>0</v>
      </c>
      <c r="BI15" s="16">
        <f>+SMALL(AQ15:BG15,2)</f>
        <v>0</v>
      </c>
      <c r="BJ15" s="17">
        <f>+(SUM(AQ15:BG15)-BH15-BI15)*1.5</f>
        <v>141.44999999999999</v>
      </c>
      <c r="BK15" s="16">
        <v>10</v>
      </c>
      <c r="BL15" s="16">
        <v>40</v>
      </c>
      <c r="BM15" s="16">
        <v>10</v>
      </c>
      <c r="BN15" s="16">
        <v>38</v>
      </c>
      <c r="BO15" s="16">
        <f>+SUM(BK15:BN15)</f>
        <v>98</v>
      </c>
      <c r="BP15" s="36">
        <v>58</v>
      </c>
      <c r="BQ15" s="15">
        <v>69</v>
      </c>
      <c r="BR15" s="15">
        <v>60</v>
      </c>
      <c r="BS15" s="37"/>
      <c r="BT15" s="38"/>
      <c r="BU15" s="52">
        <f>+AO15+BJ15+BO15+SUM(BP15:BT15)+(BS15/2-CC15)*IF(BS15/2&lt;CC15,0,1)</f>
        <v>602.04999999999995</v>
      </c>
      <c r="BV15" s="53">
        <f>+BU15/$BU$26*100</f>
        <v>60.204999999999998</v>
      </c>
      <c r="BW15" s="53" t="str">
        <f>B15</f>
        <v>BULLETBALL</v>
      </c>
      <c r="BX15" s="53"/>
      <c r="BY15" s="9">
        <f>IF(0.5*(BY$3*10-$BU15)&lt;$CC15,BY$3*10-$BU15,((BY$3*10-$BU15+$CC15)*2/3))</f>
        <v>237.30000000000004</v>
      </c>
      <c r="BZ15" s="9">
        <f>IF(0.5*(BZ$3*10-$BU15)&lt;$CC15,BZ$3*10-$BU15,((BZ$3*10-$BU15+$CC15)*2/3))</f>
        <v>170.63333333333335</v>
      </c>
      <c r="CA15" s="9">
        <f>IF(0.5*(CA$3*10-$BU15)&lt;$CC15,CA$3*10-$BU15,((CA$3*10-$BU15+$CC15)*2/3))</f>
        <v>97.950000000000045</v>
      </c>
      <c r="CB15" s="9">
        <f>IF(0.5*(CB$3*10-$BU15)&lt;$CC15,CB$3*10-$BU15,((CB$3*10-$BU15+$CC15)*2/3))</f>
        <v>-2.0499999999999545</v>
      </c>
      <c r="CC15" s="9">
        <f>+MIN(BP15:BR15)</f>
        <v>58</v>
      </c>
    </row>
    <row r="16" spans="1:81" s="13" customFormat="1" ht="12.75" customHeight="1" x14ac:dyDescent="0.2">
      <c r="A16" s="23"/>
      <c r="B16" s="23" t="s">
        <v>31</v>
      </c>
      <c r="C16" s="33"/>
      <c r="D16" s="33"/>
      <c r="E16" s="9"/>
      <c r="F16" s="9">
        <v>16</v>
      </c>
      <c r="G16" s="9">
        <v>10</v>
      </c>
      <c r="H16" s="9">
        <v>10</v>
      </c>
      <c r="I16" s="9">
        <v>15</v>
      </c>
      <c r="J16" s="9">
        <v>17</v>
      </c>
      <c r="K16" s="9">
        <v>7</v>
      </c>
      <c r="L16" s="9">
        <v>8</v>
      </c>
      <c r="M16" s="9">
        <v>7</v>
      </c>
      <c r="N16" s="9">
        <v>8</v>
      </c>
      <c r="O16" s="9">
        <v>13</v>
      </c>
      <c r="P16" s="9">
        <v>20</v>
      </c>
      <c r="Q16" s="9">
        <v>14</v>
      </c>
      <c r="R16" s="9">
        <v>10</v>
      </c>
      <c r="S16" s="9">
        <v>13</v>
      </c>
      <c r="T16" s="9">
        <v>20.399999999999999</v>
      </c>
      <c r="U16" s="9">
        <v>3.7</v>
      </c>
      <c r="V16" s="9">
        <v>6</v>
      </c>
      <c r="W16" s="9">
        <v>4</v>
      </c>
      <c r="X16" s="9">
        <v>3.3</v>
      </c>
      <c r="Y16" s="9">
        <v>19</v>
      </c>
      <c r="Z16" s="9">
        <v>9</v>
      </c>
      <c r="AA16" s="9">
        <v>7</v>
      </c>
      <c r="AB16" s="9">
        <v>4.7</v>
      </c>
      <c r="AC16" s="9">
        <v>5</v>
      </c>
      <c r="AD16" s="9">
        <v>9</v>
      </c>
      <c r="AE16" s="9">
        <v>5</v>
      </c>
      <c r="AF16" s="9">
        <v>2</v>
      </c>
      <c r="AG16" s="9">
        <v>2.5</v>
      </c>
      <c r="AH16" s="9">
        <v>7.6</v>
      </c>
      <c r="AI16" s="9"/>
      <c r="AJ16" s="9"/>
      <c r="AK16" s="9"/>
      <c r="AL16" s="9"/>
      <c r="AM16" s="9"/>
      <c r="AN16" s="9"/>
      <c r="AO16" s="34">
        <f>SUM(F16:AN16)</f>
        <v>276.20000000000005</v>
      </c>
      <c r="AP16" s="35"/>
      <c r="AQ16" s="20">
        <v>9</v>
      </c>
      <c r="AR16" s="15">
        <v>0</v>
      </c>
      <c r="AS16" s="15">
        <v>9</v>
      </c>
      <c r="AT16" s="15">
        <v>10</v>
      </c>
      <c r="AU16" s="15">
        <v>9</v>
      </c>
      <c r="AV16" s="15">
        <v>0</v>
      </c>
      <c r="AW16" s="15">
        <v>10</v>
      </c>
      <c r="AX16" s="15">
        <v>5</v>
      </c>
      <c r="AY16" s="15">
        <v>0</v>
      </c>
      <c r="AZ16" s="15">
        <v>0</v>
      </c>
      <c r="BA16" s="15">
        <v>9.5</v>
      </c>
      <c r="BB16" s="15">
        <v>0</v>
      </c>
      <c r="BC16" s="15"/>
      <c r="BD16" s="15"/>
      <c r="BE16" s="15"/>
      <c r="BF16" s="15"/>
      <c r="BG16" s="15"/>
      <c r="BH16" s="15">
        <f>MIN(AQ16:BG16)</f>
        <v>0</v>
      </c>
      <c r="BI16" s="16">
        <f>+SMALL(AQ16:BG16,2)</f>
        <v>0</v>
      </c>
      <c r="BJ16" s="17">
        <f>+(SUM(AQ16:BG16)-BH16-BI16)*1.5</f>
        <v>92.25</v>
      </c>
      <c r="BK16" s="16">
        <v>10</v>
      </c>
      <c r="BL16" s="16">
        <v>32</v>
      </c>
      <c r="BM16" s="16">
        <v>10</v>
      </c>
      <c r="BN16" s="16">
        <v>40</v>
      </c>
      <c r="BO16" s="16">
        <f>+SUM(BK16:BN16)</f>
        <v>92</v>
      </c>
      <c r="BP16" s="36">
        <v>32</v>
      </c>
      <c r="BQ16" s="15">
        <v>41</v>
      </c>
      <c r="BR16" s="15">
        <v>46</v>
      </c>
      <c r="BS16" s="37"/>
      <c r="BT16" s="38"/>
      <c r="BU16" s="52">
        <f>+AO16+BJ16+BO16+SUM(BP16:BT16)+(BS16/2-CC16)*IF(BS16/2&lt;CC16,0,1)</f>
        <v>579.45000000000005</v>
      </c>
      <c r="BV16" s="53">
        <f>+BU16/$BU$26*100</f>
        <v>57.945</v>
      </c>
      <c r="BW16" s="53" t="str">
        <f>B16</f>
        <v>ALPACA</v>
      </c>
      <c r="BX16" s="53"/>
      <c r="BY16" s="9">
        <f>IF(0.5*(BY$3*10-$BU16)&lt;$CC16,BY$3*10-$BU16,((BY$3*10-$BU16+$CC16)*2/3))</f>
        <v>235.0333333333333</v>
      </c>
      <c r="BZ16" s="9">
        <f>IF(0.5*(BZ$3*10-$BU16)&lt;$CC16,BZ$3*10-$BU16,((BZ$3*10-$BU16+$CC16)*2/3))</f>
        <v>168.36666666666665</v>
      </c>
      <c r="CA16" s="9">
        <f>IF(0.5*(CA$3*10-$BU16)&lt;$CC16,CA$3*10-$BU16,((CA$3*10-$BU16+$CC16)*2/3))</f>
        <v>101.69999999999997</v>
      </c>
      <c r="CB16" s="9">
        <f>IF(0.5*(CB$3*10-$BU16)&lt;$CC16,CB$3*10-$BU16,((CB$3*10-$BU16+$CC16)*2/3))</f>
        <v>20.549999999999955</v>
      </c>
      <c r="CC16" s="9">
        <f>+MIN(BP16:BR16)</f>
        <v>32</v>
      </c>
    </row>
    <row r="17" spans="1:81" s="13" customFormat="1" ht="12.75" customHeight="1" x14ac:dyDescent="0.2">
      <c r="A17" s="39"/>
      <c r="B17" s="39" t="s">
        <v>36</v>
      </c>
      <c r="C17" s="33"/>
      <c r="D17" s="33"/>
      <c r="E17" s="9"/>
      <c r="F17" s="9">
        <v>16</v>
      </c>
      <c r="G17" s="9">
        <v>9</v>
      </c>
      <c r="H17" s="9">
        <v>7</v>
      </c>
      <c r="I17" s="9">
        <v>12</v>
      </c>
      <c r="J17" s="9">
        <v>10.7</v>
      </c>
      <c r="K17" s="9">
        <v>0</v>
      </c>
      <c r="L17" s="9">
        <v>6</v>
      </c>
      <c r="M17" s="9">
        <v>6</v>
      </c>
      <c r="N17" s="9">
        <v>0</v>
      </c>
      <c r="O17" s="9">
        <v>13</v>
      </c>
      <c r="P17" s="9">
        <v>0</v>
      </c>
      <c r="Q17" s="9">
        <v>14</v>
      </c>
      <c r="R17" s="9">
        <v>3</v>
      </c>
      <c r="S17" s="9">
        <v>0</v>
      </c>
      <c r="T17" s="9">
        <v>0</v>
      </c>
      <c r="U17" s="9">
        <v>2</v>
      </c>
      <c r="V17" s="9">
        <v>3.7</v>
      </c>
      <c r="W17" s="9">
        <v>0</v>
      </c>
      <c r="X17" s="9">
        <v>0</v>
      </c>
      <c r="Y17" s="9">
        <v>8.3000000000000007</v>
      </c>
      <c r="Z17" s="9">
        <v>8.5</v>
      </c>
      <c r="AA17" s="9">
        <v>4.8</v>
      </c>
      <c r="AB17" s="9">
        <v>0.5</v>
      </c>
      <c r="AC17" s="9">
        <v>10</v>
      </c>
      <c r="AD17" s="9">
        <v>10</v>
      </c>
      <c r="AE17" s="9">
        <v>0</v>
      </c>
      <c r="AF17" s="9">
        <v>0</v>
      </c>
      <c r="AG17" s="9">
        <v>6</v>
      </c>
      <c r="AH17" s="9">
        <v>0</v>
      </c>
      <c r="AI17" s="9"/>
      <c r="AJ17" s="9"/>
      <c r="AK17" s="9"/>
      <c r="AL17" s="9"/>
      <c r="AM17" s="9"/>
      <c r="AN17" s="9"/>
      <c r="AO17" s="34">
        <f>SUM(F17:AN17)</f>
        <v>150.5</v>
      </c>
      <c r="AP17" s="35"/>
      <c r="AQ17" s="20">
        <v>9.5</v>
      </c>
      <c r="AR17" s="15">
        <v>9.6</v>
      </c>
      <c r="AS17" s="15">
        <v>9</v>
      </c>
      <c r="AT17" s="15">
        <v>8.5</v>
      </c>
      <c r="AU17" s="15">
        <v>5</v>
      </c>
      <c r="AV17" s="15">
        <v>10</v>
      </c>
      <c r="AW17" s="15">
        <v>10</v>
      </c>
      <c r="AX17" s="15">
        <v>0</v>
      </c>
      <c r="AY17" s="15">
        <v>9.5</v>
      </c>
      <c r="AZ17" s="15">
        <v>10</v>
      </c>
      <c r="BA17" s="15">
        <v>10</v>
      </c>
      <c r="BB17" s="15">
        <v>8</v>
      </c>
      <c r="BC17" s="15"/>
      <c r="BD17" s="15"/>
      <c r="BE17" s="15"/>
      <c r="BF17" s="15"/>
      <c r="BG17" s="37"/>
      <c r="BH17" s="15">
        <f>MIN(AQ17:BG17)</f>
        <v>0</v>
      </c>
      <c r="BI17" s="16">
        <f>+SMALL(AQ17:BG17,2)</f>
        <v>5</v>
      </c>
      <c r="BJ17" s="17">
        <f>+(SUM(AQ17:BG17)-BH17-BI17)*1.5</f>
        <v>141.14999999999998</v>
      </c>
      <c r="BK17" s="16">
        <v>10</v>
      </c>
      <c r="BL17" s="16">
        <v>40</v>
      </c>
      <c r="BM17" s="16">
        <v>8</v>
      </c>
      <c r="BN17" s="16">
        <v>37</v>
      </c>
      <c r="BO17" s="16">
        <f>+SUM(BK17:BN17)</f>
        <v>95</v>
      </c>
      <c r="BP17" s="36">
        <v>58</v>
      </c>
      <c r="BQ17" s="15">
        <f>48/2+43</f>
        <v>67</v>
      </c>
      <c r="BR17" s="15">
        <v>40</v>
      </c>
      <c r="BS17" s="37"/>
      <c r="BT17" s="38"/>
      <c r="BU17" s="50">
        <f>+AO17+BJ17+BO17+SUM(BP17:BT17)+(BS17/2-CC17)*IF(BS17/2&lt;CC17,0,1)</f>
        <v>551.65</v>
      </c>
      <c r="BV17" s="51">
        <f>+BU17/$BU$26*100</f>
        <v>55.164999999999999</v>
      </c>
      <c r="BW17" s="51" t="str">
        <f>B17</f>
        <v>Roman Konyn</v>
      </c>
      <c r="BX17" s="51"/>
      <c r="BY17" s="9">
        <f>IF(0.5*(BY$3*10-$BU17)&lt;$CC17,BY$3*10-$BU17,((BY$3*10-$BU17+$CC17)*2/3))</f>
        <v>258.90000000000003</v>
      </c>
      <c r="BZ17" s="9">
        <f>IF(0.5*(BZ$3*10-$BU17)&lt;$CC17,BZ$3*10-$BU17,((BZ$3*10-$BU17+$CC17)*2/3))</f>
        <v>192.23333333333335</v>
      </c>
      <c r="CA17" s="9">
        <f>IF(0.5*(CA$3*10-$BU17)&lt;$CC17,CA$3*10-$BU17,((CA$3*10-$BU17+$CC17)*2/3))</f>
        <v>125.56666666666668</v>
      </c>
      <c r="CB17" s="9">
        <f>IF(0.5*(CB$3*10-$BU17)&lt;$CC17,CB$3*10-$BU17,((CB$3*10-$BU17+$CC17)*2/3))</f>
        <v>48.350000000000023</v>
      </c>
      <c r="CC17" s="9">
        <f>+MIN(BP17:BR17)</f>
        <v>40</v>
      </c>
    </row>
    <row r="18" spans="1:81" s="13" customFormat="1" ht="12.75" customHeight="1" x14ac:dyDescent="0.2">
      <c r="A18" s="23"/>
      <c r="B18" s="23" t="s">
        <v>27</v>
      </c>
      <c r="C18" s="32"/>
      <c r="D18" s="33"/>
      <c r="E18" s="9"/>
      <c r="F18" s="9">
        <v>15.8</v>
      </c>
      <c r="G18" s="9">
        <v>5</v>
      </c>
      <c r="H18" s="9">
        <v>5.9</v>
      </c>
      <c r="I18" s="9">
        <v>13</v>
      </c>
      <c r="J18" s="9">
        <v>9</v>
      </c>
      <c r="K18" s="9">
        <v>2</v>
      </c>
      <c r="L18" s="9">
        <v>7</v>
      </c>
      <c r="M18" s="9">
        <v>2</v>
      </c>
      <c r="N18" s="9">
        <v>0</v>
      </c>
      <c r="O18" s="9">
        <v>1</v>
      </c>
      <c r="P18" s="9">
        <v>20</v>
      </c>
      <c r="Q18" s="9">
        <v>13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3</v>
      </c>
      <c r="Y18" s="9">
        <v>0.7</v>
      </c>
      <c r="Z18" s="9">
        <v>0</v>
      </c>
      <c r="AA18" s="9">
        <v>0</v>
      </c>
      <c r="AB18" s="9">
        <v>0</v>
      </c>
      <c r="AC18" s="9">
        <v>0</v>
      </c>
      <c r="AD18" s="9">
        <v>7.3</v>
      </c>
      <c r="AE18" s="9">
        <v>0</v>
      </c>
      <c r="AF18" s="9">
        <v>0</v>
      </c>
      <c r="AG18" s="9">
        <v>0</v>
      </c>
      <c r="AH18" s="9">
        <v>0</v>
      </c>
      <c r="AI18" s="9"/>
      <c r="AJ18" s="9"/>
      <c r="AK18" s="9"/>
      <c r="AL18" s="9"/>
      <c r="AM18" s="9"/>
      <c r="AN18" s="40"/>
      <c r="AO18" s="35">
        <f>SUM(F18:AN18)</f>
        <v>104.7</v>
      </c>
      <c r="AP18" s="35"/>
      <c r="AQ18" s="20">
        <v>10</v>
      </c>
      <c r="AR18" s="15">
        <v>9.6</v>
      </c>
      <c r="AS18" s="15">
        <v>9.8000000000000007</v>
      </c>
      <c r="AT18" s="15">
        <v>9.8000000000000007</v>
      </c>
      <c r="AU18" s="15">
        <v>9.6999999999999993</v>
      </c>
      <c r="AV18" s="15">
        <v>10</v>
      </c>
      <c r="AW18" s="15">
        <v>10</v>
      </c>
      <c r="AX18" s="15">
        <v>8</v>
      </c>
      <c r="AY18" s="15">
        <v>7</v>
      </c>
      <c r="AZ18" s="15">
        <v>10</v>
      </c>
      <c r="BA18" s="15">
        <v>7</v>
      </c>
      <c r="BB18" s="15">
        <v>7</v>
      </c>
      <c r="BC18" s="15"/>
      <c r="BD18" s="15"/>
      <c r="BE18" s="15"/>
      <c r="BF18" s="15"/>
      <c r="BG18" s="37"/>
      <c r="BH18" s="15">
        <f>MIN(AQ18:BG18)</f>
        <v>7</v>
      </c>
      <c r="BI18" s="16">
        <f>+SMALL(AQ18:BG18,2)</f>
        <v>7</v>
      </c>
      <c r="BJ18" s="17">
        <f>+(SUM(AQ18:BG18)-BH18-BI18)*1.5</f>
        <v>140.85000000000002</v>
      </c>
      <c r="BK18" s="16">
        <v>10</v>
      </c>
      <c r="BL18" s="16">
        <v>31</v>
      </c>
      <c r="BM18" s="16">
        <v>8</v>
      </c>
      <c r="BN18" s="16">
        <v>37</v>
      </c>
      <c r="BO18" s="16">
        <f>+SUM(BK18:BN18)</f>
        <v>86</v>
      </c>
      <c r="BP18" s="36">
        <v>62</v>
      </c>
      <c r="BQ18" s="15">
        <f>46/2+34</f>
        <v>57</v>
      </c>
      <c r="BR18" s="15">
        <v>37</v>
      </c>
      <c r="BS18" s="37"/>
      <c r="BT18" s="38"/>
      <c r="BU18" s="50">
        <f>+AO18+BJ18+BO18+SUM(BP18:BT18)+(BS18/2-CC18)*IF(BS18/2&lt;CC18,0,1)</f>
        <v>487.55</v>
      </c>
      <c r="BV18" s="51">
        <f>+BU18/$BU$26*100</f>
        <v>48.755000000000003</v>
      </c>
      <c r="BW18" s="51" t="str">
        <f>B18</f>
        <v>Brock</v>
      </c>
      <c r="BX18" s="51"/>
      <c r="BY18" s="9">
        <f>IF(0.5*(BY$3*10-$BU18)&lt;$CC18,BY$3*10-$BU18,((BY$3*10-$BU18+$CC18)*2/3))</f>
        <v>299.63333333333333</v>
      </c>
      <c r="BZ18" s="9">
        <f>IF(0.5*(BZ$3*10-$BU18)&lt;$CC18,BZ$3*10-$BU18,((BZ$3*10-$BU18+$CC18)*2/3))</f>
        <v>232.96666666666667</v>
      </c>
      <c r="CA18" s="9">
        <f>IF(0.5*(CA$3*10-$BU18)&lt;$CC18,CA$3*10-$BU18,((CA$3*10-$BU18+$CC18)*2/3))</f>
        <v>166.29999999999998</v>
      </c>
      <c r="CB18" s="9">
        <f>IF(0.5*(CB$3*10-$BU18)&lt;$CC18,CB$3*10-$BU18,((CB$3*10-$BU18+$CC18)*2/3))</f>
        <v>99.633333333333326</v>
      </c>
      <c r="CC18" s="9">
        <f>+MIN(BP18:BR18)</f>
        <v>37</v>
      </c>
    </row>
    <row r="19" spans="1:81" s="13" customFormat="1" ht="12.75" customHeight="1" x14ac:dyDescent="0.2">
      <c r="A19" s="39"/>
      <c r="B19" s="23" t="s">
        <v>24</v>
      </c>
      <c r="C19" s="32"/>
      <c r="D19" s="33"/>
      <c r="E19" s="9"/>
      <c r="F19" s="9">
        <v>15.3</v>
      </c>
      <c r="G19" s="9">
        <v>8.5</v>
      </c>
      <c r="H19" s="9">
        <v>1</v>
      </c>
      <c r="I19" s="9">
        <v>9</v>
      </c>
      <c r="J19" s="9">
        <v>15.3</v>
      </c>
      <c r="K19" s="9">
        <v>0</v>
      </c>
      <c r="L19" s="9">
        <v>0.1</v>
      </c>
      <c r="M19" s="9">
        <v>3</v>
      </c>
      <c r="N19" s="9">
        <v>0</v>
      </c>
      <c r="O19" s="9">
        <v>11</v>
      </c>
      <c r="P19" s="9">
        <v>19</v>
      </c>
      <c r="Q19" s="9">
        <v>10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2.6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/>
      <c r="AJ19" s="9"/>
      <c r="AK19" s="9"/>
      <c r="AL19" s="9"/>
      <c r="AM19" s="9"/>
      <c r="AN19" s="40"/>
      <c r="AO19" s="35">
        <f>SUM(F19:AN19)</f>
        <v>95.799999999999983</v>
      </c>
      <c r="AP19" s="35"/>
      <c r="AQ19" s="20">
        <v>8.5</v>
      </c>
      <c r="AR19" s="15">
        <v>0</v>
      </c>
      <c r="AS19" s="15">
        <v>0</v>
      </c>
      <c r="AT19" s="15">
        <v>9.8000000000000007</v>
      </c>
      <c r="AU19" s="15">
        <v>10</v>
      </c>
      <c r="AV19" s="15">
        <v>0</v>
      </c>
      <c r="AW19" s="15">
        <v>10</v>
      </c>
      <c r="AX19" s="15">
        <v>7</v>
      </c>
      <c r="AY19" s="15">
        <v>0</v>
      </c>
      <c r="AZ19" s="15">
        <v>0</v>
      </c>
      <c r="BA19" s="15">
        <v>0</v>
      </c>
      <c r="BB19" s="15">
        <v>0</v>
      </c>
      <c r="BC19" s="15"/>
      <c r="BD19" s="15"/>
      <c r="BE19" s="15"/>
      <c r="BF19" s="15"/>
      <c r="BG19" s="37"/>
      <c r="BH19" s="15">
        <f>MIN(AQ19:BG19)</f>
        <v>0</v>
      </c>
      <c r="BI19" s="16">
        <f>+SMALL(AQ19:BG19,2)</f>
        <v>0</v>
      </c>
      <c r="BJ19" s="17">
        <f>+(SUM(AQ19:BG19)-BH19-BI19)*1.5</f>
        <v>67.949999999999989</v>
      </c>
      <c r="BK19" s="16">
        <v>10</v>
      </c>
      <c r="BL19" s="16">
        <v>40</v>
      </c>
      <c r="BM19" s="16">
        <v>10</v>
      </c>
      <c r="BN19" s="16">
        <v>38</v>
      </c>
      <c r="BO19" s="16">
        <f>+SUM(BK19:BN19)</f>
        <v>98</v>
      </c>
      <c r="BP19" s="36">
        <v>77</v>
      </c>
      <c r="BQ19" s="15">
        <f>20/2+34</f>
        <v>44</v>
      </c>
      <c r="BR19" s="15">
        <v>60</v>
      </c>
      <c r="BS19" s="37"/>
      <c r="BT19" s="38"/>
      <c r="BU19" s="54">
        <f>+AO19+BJ19+BO19+SUM(BP19:BT19)+(BS19/2-CC19)*IF(BS19/2&lt;CC19,0,1)</f>
        <v>442.75</v>
      </c>
      <c r="BV19" s="55">
        <f>+BU19/$BU$26*100</f>
        <v>44.274999999999999</v>
      </c>
      <c r="BW19" s="55" t="str">
        <f>B19</f>
        <v>Telemachus</v>
      </c>
      <c r="BX19" s="55"/>
      <c r="BY19" s="9">
        <f>IF(0.5*(BY$3*10-$BU19)&lt;$CC19,BY$3*10-$BU19,((BY$3*10-$BU19+$CC19)*2/3))</f>
        <v>334.16666666666669</v>
      </c>
      <c r="BZ19" s="9">
        <f>IF(0.5*(BZ$3*10-$BU19)&lt;$CC19,BZ$3*10-$BU19,((BZ$3*10-$BU19+$CC19)*2/3))</f>
        <v>267.5</v>
      </c>
      <c r="CA19" s="9">
        <f>IF(0.5*(CA$3*10-$BU19)&lt;$CC19,CA$3*10-$BU19,((CA$3*10-$BU19+$CC19)*2/3))</f>
        <v>200.83333333333334</v>
      </c>
      <c r="CB19" s="9">
        <f>IF(0.5*(CB$3*10-$BU19)&lt;$CC19,CB$3*10-$BU19,((CB$3*10-$BU19+$CC19)*2/3))</f>
        <v>134.16666666666666</v>
      </c>
      <c r="CC19" s="9">
        <f>+MIN(BP19:BR19)</f>
        <v>44</v>
      </c>
    </row>
    <row r="20" spans="1:81" s="13" customFormat="1" ht="12.75" customHeight="1" x14ac:dyDescent="0.2">
      <c r="A20" s="39"/>
      <c r="B20" s="23" t="s">
        <v>22</v>
      </c>
      <c r="C20" s="32"/>
      <c r="D20" s="33"/>
      <c r="E20" s="9"/>
      <c r="F20" s="9">
        <v>16</v>
      </c>
      <c r="G20" s="9">
        <v>10</v>
      </c>
      <c r="H20" s="9">
        <v>10</v>
      </c>
      <c r="I20" s="9">
        <v>15</v>
      </c>
      <c r="J20" s="9">
        <v>17</v>
      </c>
      <c r="K20" s="9">
        <v>7</v>
      </c>
      <c r="L20" s="9">
        <v>8</v>
      </c>
      <c r="M20" s="9">
        <v>3</v>
      </c>
      <c r="N20" s="9">
        <v>8</v>
      </c>
      <c r="O20" s="9">
        <v>13</v>
      </c>
      <c r="P20" s="9">
        <v>20</v>
      </c>
      <c r="Q20" s="9">
        <v>14</v>
      </c>
      <c r="R20" s="9">
        <v>11</v>
      </c>
      <c r="S20" s="9">
        <v>12</v>
      </c>
      <c r="T20" s="9">
        <v>19.8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/>
      <c r="AJ20" s="9"/>
      <c r="AK20" s="9"/>
      <c r="AL20" s="9"/>
      <c r="AM20" s="9"/>
      <c r="AN20" s="40"/>
      <c r="AO20" s="35">
        <f>SUM(F20:AN20)</f>
        <v>184.8</v>
      </c>
      <c r="AP20" s="35"/>
      <c r="AQ20" s="20">
        <v>9.5</v>
      </c>
      <c r="AR20" s="15">
        <v>5</v>
      </c>
      <c r="AS20" s="15">
        <v>7.8</v>
      </c>
      <c r="AT20" s="15">
        <v>10</v>
      </c>
      <c r="AU20" s="15">
        <v>9.6999999999999993</v>
      </c>
      <c r="AV20" s="15">
        <v>0</v>
      </c>
      <c r="AW20" s="15">
        <v>10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/>
      <c r="BD20" s="15"/>
      <c r="BE20" s="15"/>
      <c r="BF20" s="15"/>
      <c r="BG20" s="37"/>
      <c r="BH20" s="15">
        <f>MIN(AQ20:BG20)</f>
        <v>0</v>
      </c>
      <c r="BI20" s="16">
        <f>+SMALL(AQ20:BG20,2)</f>
        <v>0</v>
      </c>
      <c r="BJ20" s="17">
        <f>+(SUM(AQ20:BG20)-BH20-BI20)*1.5</f>
        <v>78</v>
      </c>
      <c r="BK20" s="16">
        <v>10</v>
      </c>
      <c r="BL20" s="16">
        <v>40</v>
      </c>
      <c r="BM20" s="16"/>
      <c r="BN20" s="16"/>
      <c r="BO20" s="16">
        <f>+SUM(BK20:BN20)</f>
        <v>50</v>
      </c>
      <c r="BP20" s="36">
        <v>42</v>
      </c>
      <c r="BQ20" s="15">
        <v>71</v>
      </c>
      <c r="BR20" s="15"/>
      <c r="BS20" s="37"/>
      <c r="BT20" s="38"/>
      <c r="BU20" s="54">
        <f>+AO20+BJ20+BO20+SUM(BP20:BT20)+(BS20/2-CC20)*IF(BS20/2&lt;CC20,0,1)</f>
        <v>425.8</v>
      </c>
      <c r="BV20" s="55">
        <f>+BU20/$BU$26*100</f>
        <v>42.58</v>
      </c>
      <c r="BW20" s="55" t="str">
        <f>B20</f>
        <v>Santo</v>
      </c>
      <c r="BX20" s="55"/>
      <c r="BY20" s="9">
        <f>IF(0.5*(BY$3*10-$BU20)&lt;$CC20,BY$3*10-$BU20,((BY$3*10-$BU20+$CC20)*2/3))</f>
        <v>344.13333333333338</v>
      </c>
      <c r="BZ20" s="9">
        <f>IF(0.5*(BZ$3*10-$BU20)&lt;$CC20,BZ$3*10-$BU20,((BZ$3*10-$BU20+$CC20)*2/3))</f>
        <v>277.46666666666664</v>
      </c>
      <c r="CA20" s="9">
        <f>IF(0.5*(CA$3*10-$BU20)&lt;$CC20,CA$3*10-$BU20,((CA$3*10-$BU20+$CC20)*2/3))</f>
        <v>210.79999999999998</v>
      </c>
      <c r="CB20" s="9">
        <f>IF(0.5*(CB$3*10-$BU20)&lt;$CC20,CB$3*10-$BU20,((CB$3*10-$BU20+$CC20)*2/3))</f>
        <v>144.13333333333333</v>
      </c>
      <c r="CC20" s="9">
        <f>+MIN(BP20:BR20)</f>
        <v>42</v>
      </c>
    </row>
    <row r="21" spans="1:81" s="13" customFormat="1" ht="12.75" customHeight="1" x14ac:dyDescent="0.2">
      <c r="A21" s="39"/>
      <c r="B21" s="19"/>
      <c r="C21" s="32"/>
      <c r="D21" s="33"/>
      <c r="E21" s="9"/>
      <c r="F21" s="9">
        <v>16</v>
      </c>
      <c r="G21" s="9">
        <v>10</v>
      </c>
      <c r="H21" s="9">
        <v>10</v>
      </c>
      <c r="I21" s="9">
        <v>15</v>
      </c>
      <c r="J21" s="9">
        <v>4</v>
      </c>
      <c r="K21" s="9">
        <v>5</v>
      </c>
      <c r="L21" s="9">
        <v>3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/>
      <c r="AJ21" s="9"/>
      <c r="AK21" s="9"/>
      <c r="AL21" s="9"/>
      <c r="AM21" s="9"/>
      <c r="AN21" s="40"/>
      <c r="AO21" s="35">
        <f>SUM(F21:AN21)</f>
        <v>63</v>
      </c>
      <c r="AP21" s="35"/>
      <c r="AQ21" s="20">
        <v>8.5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10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/>
      <c r="BD21" s="15"/>
      <c r="BE21" s="15"/>
      <c r="BF21" s="15"/>
      <c r="BG21" s="37"/>
      <c r="BH21" s="15">
        <f>MIN(AQ21:BG21)</f>
        <v>0</v>
      </c>
      <c r="BI21" s="16">
        <f>+SMALL(AQ21:BG21,2)</f>
        <v>0</v>
      </c>
      <c r="BJ21" s="17">
        <f>+(SUM(AQ21:BG21)-BH21-BI21)*1.5</f>
        <v>27.75</v>
      </c>
      <c r="BK21" s="16">
        <v>10</v>
      </c>
      <c r="BL21" s="16">
        <v>40</v>
      </c>
      <c r="BM21" s="16"/>
      <c r="BN21" s="16"/>
      <c r="BO21" s="16">
        <f>+SUM(BK21:BN21)</f>
        <v>50</v>
      </c>
      <c r="BP21" s="36"/>
      <c r="BQ21" s="15"/>
      <c r="BR21" s="15"/>
      <c r="BS21" s="37"/>
      <c r="BT21" s="38"/>
      <c r="BU21" s="54">
        <f>+AO21+BJ21+BO21+SUM(BP21:BT21)+(BS21/2-CC21)*IF(BS21/2&lt;CC21,0,1)</f>
        <v>140.75</v>
      </c>
      <c r="BV21" s="55">
        <f>+BU21/$BU$26*100</f>
        <v>14.074999999999999</v>
      </c>
      <c r="BW21" s="55">
        <f>B21</f>
        <v>0</v>
      </c>
      <c r="BX21" s="55"/>
      <c r="BY21" s="9">
        <f>IF(0.5*(BY$3*10-$BU21)&lt;$CC21,BY$3*10-$BU21,((BY$3*10-$BU21+$CC21)*2/3))</f>
        <v>506.16666666666669</v>
      </c>
      <c r="BZ21" s="9">
        <f>IF(0.5*(BZ$3*10-$BU21)&lt;$CC21,BZ$3*10-$BU21,((BZ$3*10-$BU21+$CC21)*2/3))</f>
        <v>439.5</v>
      </c>
      <c r="CA21" s="9">
        <f>IF(0.5*(CA$3*10-$BU21)&lt;$CC21,CA$3*10-$BU21,((CA$3*10-$BU21+$CC21)*2/3))</f>
        <v>372.83333333333331</v>
      </c>
      <c r="CB21" s="9">
        <f>IF(0.5*(CB$3*10-$BU21)&lt;$CC21,CB$3*10-$BU21,((CB$3*10-$BU21+$CC21)*2/3))</f>
        <v>306.16666666666669</v>
      </c>
      <c r="CC21" s="9">
        <f>+MIN(BP21:BR21)</f>
        <v>0</v>
      </c>
    </row>
    <row r="22" spans="1:81" s="13" customFormat="1" ht="12.75" customHeight="1" x14ac:dyDescent="0.2">
      <c r="B22" s="33"/>
      <c r="C22" s="33"/>
      <c r="D22" s="33"/>
      <c r="E22" s="3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40"/>
      <c r="AO22" s="35">
        <f t="shared" ref="AO17:AO25" si="1">SUM(F22:AN22)</f>
        <v>0</v>
      </c>
      <c r="AP22" s="35"/>
      <c r="AQ22" s="20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37"/>
      <c r="BH22" s="15"/>
      <c r="BI22" s="16"/>
      <c r="BJ22" s="17"/>
      <c r="BK22" s="16"/>
      <c r="BL22" s="16"/>
      <c r="BM22" s="16"/>
      <c r="BN22" s="16"/>
      <c r="BO22" s="16"/>
      <c r="BP22" s="36"/>
      <c r="BQ22" s="15"/>
      <c r="BR22" s="15"/>
      <c r="BS22" s="37"/>
      <c r="BT22" s="38"/>
      <c r="BU22" s="20"/>
      <c r="BV22" s="15"/>
      <c r="BW22" s="15"/>
      <c r="BX22" s="15"/>
      <c r="BY22" s="9"/>
      <c r="BZ22" s="9"/>
      <c r="CA22" s="9"/>
      <c r="CB22" s="9"/>
      <c r="CC22" s="9"/>
    </row>
    <row r="23" spans="1:81" s="13" customFormat="1" ht="12.75" customHeight="1" x14ac:dyDescent="0.2">
      <c r="B23" s="33"/>
      <c r="C23" s="33"/>
      <c r="D23" s="33"/>
      <c r="E23" s="3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40"/>
      <c r="AO23" s="35">
        <f t="shared" si="1"/>
        <v>0</v>
      </c>
      <c r="AP23" s="35"/>
      <c r="AQ23" s="20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37"/>
      <c r="BH23" s="15"/>
      <c r="BI23" s="16"/>
      <c r="BJ23" s="17"/>
      <c r="BK23" s="16"/>
      <c r="BL23" s="16"/>
      <c r="BM23" s="16"/>
      <c r="BN23" s="16"/>
      <c r="BO23" s="16"/>
      <c r="BP23" s="36"/>
      <c r="BQ23" s="15"/>
      <c r="BR23" s="15"/>
      <c r="BS23" s="37"/>
      <c r="BT23" s="38"/>
      <c r="BU23" s="20"/>
      <c r="BV23" s="15"/>
      <c r="BW23" s="15"/>
      <c r="BX23" s="15"/>
      <c r="BY23" s="9"/>
      <c r="BZ23" s="9"/>
      <c r="CA23" s="9"/>
      <c r="CB23" s="9"/>
      <c r="CC23" s="9"/>
    </row>
    <row r="24" spans="1:81" s="13" customFormat="1" ht="12.75" customHeight="1" x14ac:dyDescent="0.2">
      <c r="B24" s="33"/>
      <c r="C24" s="33"/>
      <c r="D24" s="33"/>
      <c r="E24" s="3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40"/>
      <c r="AO24" s="35">
        <f t="shared" si="1"/>
        <v>0</v>
      </c>
      <c r="AP24" s="35"/>
      <c r="AQ24" s="20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37"/>
      <c r="BH24" s="15"/>
      <c r="BI24" s="16"/>
      <c r="BJ24" s="17"/>
      <c r="BK24" s="16"/>
      <c r="BL24" s="16"/>
      <c r="BM24" s="16"/>
      <c r="BN24" s="16"/>
      <c r="BO24" s="16"/>
      <c r="BP24" s="36"/>
      <c r="BQ24" s="15"/>
      <c r="BR24" s="15"/>
      <c r="BS24" s="37"/>
      <c r="BT24" s="38"/>
      <c r="BU24" s="20"/>
      <c r="BV24" s="15"/>
      <c r="BW24" s="15"/>
      <c r="BX24" s="15"/>
      <c r="BY24" s="9"/>
      <c r="BZ24" s="9"/>
      <c r="CA24" s="9"/>
      <c r="CB24" s="9"/>
      <c r="CC24" s="9"/>
    </row>
    <row r="25" spans="1:81" s="14" customFormat="1" x14ac:dyDescent="0.2">
      <c r="B25" s="33"/>
      <c r="C25" s="33"/>
      <c r="D25" s="33"/>
      <c r="E25" s="33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40"/>
      <c r="AO25" s="35">
        <f t="shared" si="1"/>
        <v>0</v>
      </c>
      <c r="AP25" s="35"/>
      <c r="AQ25" s="41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40"/>
      <c r="BH25" s="9"/>
      <c r="BI25" s="42"/>
      <c r="BJ25" s="17"/>
      <c r="BK25" s="16"/>
      <c r="BL25" s="16"/>
      <c r="BM25" s="16"/>
      <c r="BN25" s="16"/>
      <c r="BO25" s="16"/>
      <c r="BP25" s="18">
        <f>+AVERAGE(BP4:BP21)</f>
        <v>74.294117647058826</v>
      </c>
      <c r="BQ25" s="18">
        <f>+AVERAGE(BQ4:BQ21)</f>
        <v>73.264705882352942</v>
      </c>
      <c r="BR25" s="18">
        <f>+AVERAGE(BR4:BR21)</f>
        <v>68.5</v>
      </c>
      <c r="BS25" s="40"/>
      <c r="BT25" s="43"/>
      <c r="BU25" s="18">
        <f>+AVERAGE(BU4:BU21)</f>
        <v>650.82499999999993</v>
      </c>
      <c r="BV25" s="18">
        <f>+AVERAGE(BV4:BV21)</f>
        <v>65.08250000000001</v>
      </c>
      <c r="BW25" s="15"/>
      <c r="BX25" s="9"/>
      <c r="BY25" s="9"/>
      <c r="BZ25" s="9"/>
      <c r="CA25" s="9"/>
      <c r="CB25" s="9"/>
      <c r="CC25" s="9"/>
    </row>
    <row r="26" spans="1:81" s="14" customFormat="1" x14ac:dyDescent="0.2">
      <c r="B26" s="3" t="s">
        <v>5</v>
      </c>
      <c r="F26" s="14">
        <v>16</v>
      </c>
      <c r="G26" s="4">
        <v>10</v>
      </c>
      <c r="H26" s="4">
        <v>10</v>
      </c>
      <c r="I26" s="4">
        <v>15</v>
      </c>
      <c r="J26" s="4">
        <v>17</v>
      </c>
      <c r="K26" s="4">
        <v>9</v>
      </c>
      <c r="L26" s="4">
        <v>8</v>
      </c>
      <c r="M26" s="4">
        <v>10</v>
      </c>
      <c r="N26" s="4">
        <v>8</v>
      </c>
      <c r="O26" s="4">
        <v>13</v>
      </c>
      <c r="P26" s="4">
        <v>20</v>
      </c>
      <c r="Q26" s="4">
        <v>14</v>
      </c>
      <c r="R26" s="4">
        <v>12</v>
      </c>
      <c r="S26" s="4">
        <v>13</v>
      </c>
      <c r="T26" s="4">
        <v>22</v>
      </c>
      <c r="U26" s="4">
        <v>5</v>
      </c>
      <c r="V26" s="4">
        <v>7</v>
      </c>
      <c r="W26" s="4">
        <v>6</v>
      </c>
      <c r="X26" s="4">
        <v>9</v>
      </c>
      <c r="Y26" s="4">
        <v>26</v>
      </c>
      <c r="Z26" s="4">
        <v>12</v>
      </c>
      <c r="AA26" s="4">
        <v>12</v>
      </c>
      <c r="AB26" s="4">
        <v>7</v>
      </c>
      <c r="AC26" s="4">
        <v>10</v>
      </c>
      <c r="AD26" s="4">
        <v>11</v>
      </c>
      <c r="AE26" s="4">
        <v>7</v>
      </c>
      <c r="AF26" s="4">
        <v>2</v>
      </c>
      <c r="AG26" s="4">
        <v>11</v>
      </c>
      <c r="AH26" s="4">
        <v>13</v>
      </c>
      <c r="AO26" s="9">
        <v>250</v>
      </c>
      <c r="AP26" s="35"/>
      <c r="AQ26" s="18">
        <v>10</v>
      </c>
      <c r="AR26" s="9">
        <v>10</v>
      </c>
      <c r="AS26" s="9">
        <v>10</v>
      </c>
      <c r="AT26" s="9">
        <v>10</v>
      </c>
      <c r="AU26" s="9">
        <v>10</v>
      </c>
      <c r="AV26" s="9">
        <v>10</v>
      </c>
      <c r="AW26" s="9">
        <v>10</v>
      </c>
      <c r="AX26" s="9">
        <v>10</v>
      </c>
      <c r="AY26" s="9">
        <v>10</v>
      </c>
      <c r="AZ26" s="9">
        <v>10</v>
      </c>
      <c r="BA26" s="9">
        <v>10</v>
      </c>
      <c r="BB26" s="9">
        <v>10</v>
      </c>
      <c r="BC26" s="9"/>
      <c r="BD26" s="9"/>
      <c r="BE26" s="9"/>
      <c r="BF26" s="9"/>
      <c r="BG26" s="9"/>
      <c r="BH26" s="16">
        <f>MIN(AQ26:BG26)</f>
        <v>10</v>
      </c>
      <c r="BI26" s="16">
        <f>+SMALL(AQ26:BG26,2)</f>
        <v>10</v>
      </c>
      <c r="BJ26" s="17">
        <f t="shared" ref="BJ5:BJ26" si="2">+(SUM(AQ26:BG26)-BH26-BI26)*1.5</f>
        <v>150</v>
      </c>
      <c r="BK26" s="21">
        <v>10</v>
      </c>
      <c r="BL26" s="21">
        <v>40</v>
      </c>
      <c r="BM26" s="21">
        <v>10</v>
      </c>
      <c r="BN26" s="21">
        <v>40</v>
      </c>
      <c r="BO26" s="16">
        <f t="shared" ref="BO26" si="3">+SUM(BK26:BN26)</f>
        <v>100</v>
      </c>
      <c r="BP26" s="18">
        <v>100</v>
      </c>
      <c r="BQ26" s="4">
        <v>100</v>
      </c>
      <c r="BR26" s="14">
        <v>100</v>
      </c>
      <c r="BS26" s="56">
        <v>200</v>
      </c>
      <c r="BU26" s="15">
        <f t="shared" ref="BU26" si="4">+AO26+BJ26+BO26+SUM(BP26:BT26)</f>
        <v>1000</v>
      </c>
      <c r="BV26" s="15">
        <f t="shared" ref="BV26" si="5">+BU26/$BU$26*100</f>
        <v>100</v>
      </c>
      <c r="BW26" s="9"/>
      <c r="BX26" s="9"/>
      <c r="BY26" s="9"/>
      <c r="BZ26" s="9"/>
      <c r="CA26" s="9"/>
      <c r="CB26" s="9"/>
      <c r="CC26" s="9"/>
    </row>
    <row r="27" spans="1:81" s="14" customFormat="1" x14ac:dyDescent="0.2">
      <c r="F27" s="4">
        <v>16</v>
      </c>
      <c r="G27" s="4">
        <v>10</v>
      </c>
      <c r="H27" s="4">
        <v>10</v>
      </c>
      <c r="I27" s="4">
        <v>15</v>
      </c>
      <c r="J27" s="4">
        <v>17</v>
      </c>
      <c r="K27" s="4">
        <v>9</v>
      </c>
      <c r="L27" s="4">
        <v>8</v>
      </c>
      <c r="M27" s="4">
        <v>10</v>
      </c>
      <c r="N27" s="4">
        <v>8</v>
      </c>
      <c r="O27" s="4">
        <v>13</v>
      </c>
      <c r="P27" s="4">
        <v>20</v>
      </c>
      <c r="Q27" s="4">
        <v>14</v>
      </c>
      <c r="R27" s="4">
        <v>12</v>
      </c>
      <c r="S27" s="4">
        <v>13</v>
      </c>
      <c r="T27" s="4">
        <v>22</v>
      </c>
      <c r="U27" s="4">
        <v>5</v>
      </c>
      <c r="V27" s="4">
        <v>7</v>
      </c>
      <c r="W27" s="4">
        <v>6</v>
      </c>
      <c r="X27" s="4">
        <v>9</v>
      </c>
      <c r="Y27" s="4">
        <v>26</v>
      </c>
      <c r="Z27" s="4">
        <v>12</v>
      </c>
      <c r="AA27" s="4">
        <v>12</v>
      </c>
      <c r="AB27" s="4">
        <v>7</v>
      </c>
      <c r="AC27" s="4">
        <v>10</v>
      </c>
      <c r="AD27" s="4">
        <v>11</v>
      </c>
      <c r="AE27" s="4">
        <v>7</v>
      </c>
      <c r="AF27" s="4">
        <v>2</v>
      </c>
      <c r="AG27" s="4">
        <v>11</v>
      </c>
      <c r="AH27" s="4">
        <v>13</v>
      </c>
      <c r="AO27" s="9">
        <f>SUM($F$26:$AN$26)</f>
        <v>335</v>
      </c>
      <c r="AP27" s="11"/>
      <c r="BY27" s="9"/>
      <c r="BZ27" s="9"/>
      <c r="CA27" s="9"/>
      <c r="CB27" s="9"/>
      <c r="CC27" s="9"/>
    </row>
    <row r="28" spans="1:81" s="14" customFormat="1" x14ac:dyDescent="0.2">
      <c r="BY28" s="9"/>
      <c r="BZ28" s="9"/>
      <c r="CA28" s="9"/>
      <c r="CB28" s="9"/>
      <c r="CC28" s="9"/>
    </row>
    <row r="29" spans="1:81" s="14" customFormat="1" x14ac:dyDescent="0.2">
      <c r="B29" s="10"/>
      <c r="BY29" s="9"/>
      <c r="BZ29" s="9"/>
      <c r="CA29" s="9"/>
      <c r="CB29" s="9"/>
      <c r="CC29" s="9"/>
    </row>
    <row r="30" spans="1:81" s="13" customFormat="1" ht="12.75" customHeight="1" x14ac:dyDescent="0.2">
      <c r="B30" s="44"/>
      <c r="C30" s="32"/>
      <c r="D30" s="32"/>
      <c r="E30" s="33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40"/>
      <c r="AO30" s="35"/>
      <c r="AP30" s="35"/>
      <c r="AQ30" s="20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37"/>
      <c r="BH30" s="16"/>
      <c r="BI30" s="16"/>
      <c r="BJ30" s="17"/>
      <c r="BK30" s="16"/>
      <c r="BL30" s="16"/>
      <c r="BM30" s="16"/>
      <c r="BN30" s="16"/>
      <c r="BO30" s="16"/>
      <c r="BP30" s="20"/>
      <c r="BQ30" s="15"/>
      <c r="BR30" s="15"/>
      <c r="BS30" s="37"/>
      <c r="BT30" s="37"/>
      <c r="BU30" s="15"/>
      <c r="BV30" s="15"/>
      <c r="BW30" s="15"/>
      <c r="BX30" s="15"/>
      <c r="BY30" s="9"/>
      <c r="BZ30" s="9"/>
      <c r="CA30" s="9"/>
      <c r="CB30" s="9"/>
      <c r="CC30" s="9"/>
    </row>
    <row r="31" spans="1:81" s="13" customFormat="1" ht="12.75" customHeight="1" x14ac:dyDescent="0.2">
      <c r="B31" s="44"/>
      <c r="C31" s="32"/>
      <c r="D31" s="32"/>
      <c r="E31" s="3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40"/>
      <c r="AO31" s="35"/>
      <c r="AP31" s="35"/>
      <c r="AQ31" s="20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37"/>
      <c r="BH31" s="16"/>
      <c r="BI31" s="16"/>
      <c r="BJ31" s="17"/>
      <c r="BK31" s="16"/>
      <c r="BL31" s="16"/>
      <c r="BM31" s="16"/>
      <c r="BN31" s="16"/>
      <c r="BO31" s="16"/>
      <c r="BP31" s="20"/>
      <c r="BQ31" s="15"/>
      <c r="BR31" s="15"/>
      <c r="BS31" s="37"/>
      <c r="BT31" s="37"/>
      <c r="BU31" s="15"/>
      <c r="BV31" s="15"/>
      <c r="BW31" s="15"/>
      <c r="BX31" s="15"/>
      <c r="BY31" s="9"/>
      <c r="BZ31" s="9"/>
      <c r="CA31" s="9"/>
      <c r="CB31" s="9"/>
      <c r="CC31" s="9"/>
    </row>
    <row r="32" spans="1:81" s="13" customFormat="1" ht="12.75" customHeight="1" x14ac:dyDescent="0.2">
      <c r="B32" s="44"/>
      <c r="C32" s="32"/>
      <c r="D32" s="32"/>
      <c r="E32" s="3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40"/>
      <c r="AO32" s="35"/>
      <c r="AP32" s="35"/>
      <c r="AQ32" s="20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37"/>
      <c r="BH32" s="16"/>
      <c r="BI32" s="16"/>
      <c r="BJ32" s="17"/>
      <c r="BK32" s="16"/>
      <c r="BL32" s="16"/>
      <c r="BM32" s="16"/>
      <c r="BN32" s="16"/>
      <c r="BO32" s="16"/>
      <c r="BP32" s="20"/>
      <c r="BQ32" s="15"/>
      <c r="BR32" s="15"/>
      <c r="BS32" s="37"/>
      <c r="BT32" s="37"/>
      <c r="BU32" s="15"/>
      <c r="BV32" s="15"/>
      <c r="BW32" s="15"/>
      <c r="BX32" s="15"/>
    </row>
    <row r="33" spans="1:17" s="14" customFormat="1" x14ac:dyDescent="0.2">
      <c r="B33" s="45"/>
    </row>
    <row r="35" spans="1:17" x14ac:dyDescent="0.2">
      <c r="A35" s="2"/>
    </row>
    <row r="36" spans="1:17" x14ac:dyDescent="0.2">
      <c r="A36" s="2"/>
    </row>
    <row r="37" spans="1:17" x14ac:dyDescent="0.2">
      <c r="A37" t="s">
        <v>106</v>
      </c>
      <c r="B37" t="s">
        <v>38</v>
      </c>
      <c r="C37" t="s">
        <v>39</v>
      </c>
      <c r="D37" t="s">
        <v>38</v>
      </c>
      <c r="E37" t="s">
        <v>112</v>
      </c>
      <c r="F37" t="s">
        <v>107</v>
      </c>
      <c r="G37" t="s">
        <v>106</v>
      </c>
      <c r="H37" t="s">
        <v>113</v>
      </c>
      <c r="I37" t="s">
        <v>114</v>
      </c>
      <c r="J37" t="s">
        <v>108</v>
      </c>
      <c r="K37" t="s">
        <v>39</v>
      </c>
      <c r="L37" t="s">
        <v>2</v>
      </c>
      <c r="O37" t="s">
        <v>108</v>
      </c>
      <c r="P37" t="s">
        <v>39</v>
      </c>
      <c r="Q37" t="s">
        <v>2</v>
      </c>
    </row>
    <row r="38" spans="1:17" x14ac:dyDescent="0.2">
      <c r="A38" t="s">
        <v>106</v>
      </c>
      <c r="B38" t="s">
        <v>39</v>
      </c>
    </row>
    <row r="39" spans="1:17" x14ac:dyDescent="0.2">
      <c r="A39" t="s">
        <v>106</v>
      </c>
      <c r="B39" t="s">
        <v>39</v>
      </c>
      <c r="C39" t="s">
        <v>112</v>
      </c>
      <c r="D39" t="s">
        <v>107</v>
      </c>
      <c r="E39" t="s">
        <v>106</v>
      </c>
      <c r="F39" t="s">
        <v>113</v>
      </c>
      <c r="G39" t="s">
        <v>114</v>
      </c>
      <c r="H39" t="s">
        <v>108</v>
      </c>
      <c r="I39" t="s">
        <v>39</v>
      </c>
      <c r="J39" t="s">
        <v>2</v>
      </c>
    </row>
    <row r="40" spans="1:17" x14ac:dyDescent="0.2">
      <c r="A40" t="s">
        <v>106</v>
      </c>
      <c r="B40" t="s">
        <v>39</v>
      </c>
      <c r="C40" t="s">
        <v>112</v>
      </c>
      <c r="D40" t="s">
        <v>107</v>
      </c>
      <c r="E40" t="s">
        <v>106</v>
      </c>
      <c r="F40" t="s">
        <v>113</v>
      </c>
      <c r="G40" t="s">
        <v>114</v>
      </c>
      <c r="H40" t="s">
        <v>108</v>
      </c>
      <c r="I40" t="s">
        <v>39</v>
      </c>
      <c r="J40" t="s">
        <v>2</v>
      </c>
    </row>
    <row r="41" spans="1:17" x14ac:dyDescent="0.2">
      <c r="A41" t="s">
        <v>106</v>
      </c>
      <c r="B41" t="s">
        <v>39</v>
      </c>
      <c r="C41" t="s">
        <v>115</v>
      </c>
      <c r="D41" t="s">
        <v>116</v>
      </c>
      <c r="E41" t="s">
        <v>117</v>
      </c>
      <c r="F41" t="s">
        <v>118</v>
      </c>
      <c r="G41" t="s">
        <v>119</v>
      </c>
      <c r="H41" t="s">
        <v>120</v>
      </c>
    </row>
    <row r="42" spans="1:17" x14ac:dyDescent="0.2">
      <c r="A42" t="s">
        <v>106</v>
      </c>
      <c r="B42" t="s">
        <v>39</v>
      </c>
      <c r="C42">
        <v>10</v>
      </c>
      <c r="D42">
        <v>11</v>
      </c>
      <c r="E42">
        <v>7</v>
      </c>
      <c r="F42">
        <v>2</v>
      </c>
      <c r="G42">
        <v>11</v>
      </c>
      <c r="H42">
        <v>13</v>
      </c>
    </row>
    <row r="43" spans="1:17" x14ac:dyDescent="0.2">
      <c r="A43" t="s">
        <v>40</v>
      </c>
      <c r="B43" t="s">
        <v>41</v>
      </c>
      <c r="C43" t="s">
        <v>121</v>
      </c>
      <c r="D43" t="s">
        <v>109</v>
      </c>
      <c r="E43" t="s">
        <v>110</v>
      </c>
      <c r="F43" t="s">
        <v>122</v>
      </c>
      <c r="G43" t="s">
        <v>123</v>
      </c>
      <c r="H43" t="s">
        <v>111</v>
      </c>
    </row>
    <row r="44" spans="1:17" x14ac:dyDescent="0.2">
      <c r="A44" t="s">
        <v>42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17" x14ac:dyDescent="0.2">
      <c r="A45" t="s">
        <v>43</v>
      </c>
      <c r="B45">
        <v>1</v>
      </c>
      <c r="C45">
        <v>9</v>
      </c>
      <c r="D45">
        <v>11</v>
      </c>
      <c r="E45">
        <v>7</v>
      </c>
      <c r="F45">
        <v>2</v>
      </c>
      <c r="G45">
        <v>10.5</v>
      </c>
      <c r="H45">
        <v>9.6</v>
      </c>
    </row>
    <row r="46" spans="1:17" x14ac:dyDescent="0.2">
      <c r="A46" t="s">
        <v>48</v>
      </c>
      <c r="B46">
        <v>1</v>
      </c>
      <c r="C46">
        <v>10</v>
      </c>
      <c r="D46">
        <v>11</v>
      </c>
      <c r="E46">
        <v>7</v>
      </c>
      <c r="F46">
        <v>2</v>
      </c>
      <c r="G46">
        <v>9.8000000000000007</v>
      </c>
      <c r="H46">
        <v>13</v>
      </c>
    </row>
    <row r="47" spans="1:17" x14ac:dyDescent="0.2">
      <c r="A47" t="s">
        <v>49</v>
      </c>
      <c r="B47">
        <v>1</v>
      </c>
      <c r="C47">
        <v>10</v>
      </c>
      <c r="D47">
        <v>9</v>
      </c>
      <c r="E47">
        <v>6</v>
      </c>
      <c r="F47">
        <v>1.5</v>
      </c>
      <c r="G47">
        <v>11</v>
      </c>
      <c r="H47">
        <v>11</v>
      </c>
    </row>
    <row r="48" spans="1:17" x14ac:dyDescent="0.2">
      <c r="A48" t="s">
        <v>50</v>
      </c>
      <c r="B48">
        <v>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2">
      <c r="A49" t="s">
        <v>54</v>
      </c>
      <c r="B49">
        <v>1</v>
      </c>
      <c r="C49">
        <v>6</v>
      </c>
      <c r="D49">
        <v>9</v>
      </c>
      <c r="E49">
        <v>1</v>
      </c>
      <c r="F49">
        <v>0</v>
      </c>
      <c r="G49">
        <v>5.3</v>
      </c>
      <c r="H49">
        <v>7.2</v>
      </c>
    </row>
    <row r="50" spans="1:8" x14ac:dyDescent="0.2">
      <c r="A50" t="s">
        <v>55</v>
      </c>
      <c r="B50">
        <v>1</v>
      </c>
      <c r="C50">
        <v>10</v>
      </c>
      <c r="D50">
        <v>11</v>
      </c>
      <c r="E50">
        <v>7</v>
      </c>
      <c r="F50">
        <v>2</v>
      </c>
      <c r="G50">
        <v>11</v>
      </c>
      <c r="H50">
        <v>10</v>
      </c>
    </row>
    <row r="51" spans="1:8" x14ac:dyDescent="0.2">
      <c r="A51" t="s">
        <v>56</v>
      </c>
      <c r="B51">
        <v>1</v>
      </c>
      <c r="C51">
        <v>10</v>
      </c>
      <c r="D51">
        <v>9</v>
      </c>
      <c r="E51">
        <v>7</v>
      </c>
      <c r="F51">
        <v>1.7</v>
      </c>
      <c r="G51">
        <v>7</v>
      </c>
      <c r="H51">
        <v>11</v>
      </c>
    </row>
    <row r="52" spans="1:8" x14ac:dyDescent="0.2">
      <c r="A52" t="s">
        <v>57</v>
      </c>
      <c r="B52">
        <v>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2">
      <c r="A53" t="s">
        <v>64</v>
      </c>
      <c r="B53">
        <v>1</v>
      </c>
      <c r="C53">
        <v>10</v>
      </c>
      <c r="D53">
        <v>9.8000000000000007</v>
      </c>
      <c r="E53">
        <v>7</v>
      </c>
      <c r="F53">
        <v>1.7</v>
      </c>
      <c r="G53">
        <v>10.8</v>
      </c>
      <c r="H53">
        <v>13</v>
      </c>
    </row>
    <row r="54" spans="1:8" x14ac:dyDescent="0.2">
      <c r="A54" t="s">
        <v>65</v>
      </c>
      <c r="B54">
        <v>1</v>
      </c>
      <c r="C54">
        <v>10</v>
      </c>
      <c r="D54">
        <v>11</v>
      </c>
      <c r="E54">
        <v>7</v>
      </c>
      <c r="F54">
        <v>2</v>
      </c>
      <c r="G54">
        <v>11</v>
      </c>
      <c r="H54">
        <v>13</v>
      </c>
    </row>
    <row r="55" spans="1:8" x14ac:dyDescent="0.2">
      <c r="A55" t="s">
        <v>66</v>
      </c>
      <c r="B55">
        <v>1</v>
      </c>
      <c r="C55">
        <v>0</v>
      </c>
      <c r="D55">
        <v>7.3</v>
      </c>
      <c r="E55">
        <v>0</v>
      </c>
      <c r="F55">
        <v>0</v>
      </c>
      <c r="G55">
        <v>0</v>
      </c>
      <c r="H55">
        <v>0</v>
      </c>
    </row>
    <row r="56" spans="1:8" x14ac:dyDescent="0.2">
      <c r="A56" t="s">
        <v>68</v>
      </c>
      <c r="B56">
        <v>1</v>
      </c>
      <c r="C56">
        <v>10</v>
      </c>
      <c r="D56">
        <v>9</v>
      </c>
      <c r="E56">
        <v>5.4</v>
      </c>
      <c r="F56">
        <v>2</v>
      </c>
      <c r="G56">
        <v>7</v>
      </c>
      <c r="H56">
        <v>10.5</v>
      </c>
    </row>
    <row r="57" spans="1:8" x14ac:dyDescent="0.2">
      <c r="A57" t="s">
        <v>70</v>
      </c>
      <c r="B57">
        <v>1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 x14ac:dyDescent="0.2">
      <c r="A58" t="s">
        <v>71</v>
      </c>
      <c r="B58">
        <v>1</v>
      </c>
      <c r="C58">
        <v>8.8000000000000007</v>
      </c>
      <c r="D58">
        <v>11</v>
      </c>
      <c r="E58">
        <v>4</v>
      </c>
      <c r="F58">
        <v>0</v>
      </c>
      <c r="G58">
        <v>5.8</v>
      </c>
      <c r="H58">
        <v>9.5</v>
      </c>
    </row>
    <row r="59" spans="1:8" x14ac:dyDescent="0.2">
      <c r="A59" t="s">
        <v>72</v>
      </c>
      <c r="B59">
        <v>1</v>
      </c>
      <c r="C59">
        <v>5</v>
      </c>
      <c r="D59">
        <v>9</v>
      </c>
      <c r="E59">
        <v>5</v>
      </c>
      <c r="F59">
        <v>2</v>
      </c>
      <c r="G59">
        <v>2.5</v>
      </c>
      <c r="H59">
        <v>7.6</v>
      </c>
    </row>
    <row r="60" spans="1:8" x14ac:dyDescent="0.2">
      <c r="A60" t="s">
        <v>74</v>
      </c>
      <c r="B60">
        <v>1</v>
      </c>
      <c r="C60">
        <v>10</v>
      </c>
      <c r="D60">
        <v>11</v>
      </c>
      <c r="E60">
        <v>7</v>
      </c>
      <c r="F60">
        <v>2</v>
      </c>
      <c r="G60">
        <v>11</v>
      </c>
      <c r="H60">
        <v>13</v>
      </c>
    </row>
    <row r="61" spans="1:8" x14ac:dyDescent="0.2">
      <c r="A61" t="s">
        <v>76</v>
      </c>
      <c r="B61">
        <v>1</v>
      </c>
      <c r="C61">
        <v>0</v>
      </c>
      <c r="D61">
        <v>0</v>
      </c>
      <c r="E61">
        <v>2.8</v>
      </c>
      <c r="F61">
        <v>1</v>
      </c>
      <c r="G61">
        <v>2</v>
      </c>
      <c r="H61">
        <v>3.5</v>
      </c>
    </row>
    <row r="62" spans="1:8" x14ac:dyDescent="0.2">
      <c r="A62" t="s">
        <v>78</v>
      </c>
      <c r="B62">
        <v>1</v>
      </c>
      <c r="C62">
        <v>10</v>
      </c>
      <c r="D62">
        <v>10</v>
      </c>
      <c r="E62">
        <v>0</v>
      </c>
      <c r="F62">
        <v>0</v>
      </c>
      <c r="G62">
        <v>6</v>
      </c>
      <c r="H62">
        <v>0</v>
      </c>
    </row>
    <row r="63" spans="1:8" x14ac:dyDescent="0.2">
      <c r="A63" t="s">
        <v>124</v>
      </c>
      <c r="B63">
        <v>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2">
      <c r="A64" t="s">
        <v>42</v>
      </c>
      <c r="B64">
        <v>2</v>
      </c>
      <c r="C64">
        <v>10</v>
      </c>
      <c r="D64">
        <v>11</v>
      </c>
      <c r="E64">
        <v>5.8</v>
      </c>
      <c r="F64">
        <v>1</v>
      </c>
      <c r="G64">
        <v>9.5</v>
      </c>
      <c r="H64">
        <v>6.4</v>
      </c>
    </row>
    <row r="65" spans="1:8" x14ac:dyDescent="0.2">
      <c r="A65" t="s">
        <v>44</v>
      </c>
      <c r="B65">
        <v>2</v>
      </c>
      <c r="C65">
        <v>10</v>
      </c>
      <c r="D65">
        <v>10</v>
      </c>
      <c r="E65">
        <v>7</v>
      </c>
      <c r="F65">
        <v>2</v>
      </c>
      <c r="G65">
        <v>3</v>
      </c>
      <c r="H65">
        <v>11.5</v>
      </c>
    </row>
    <row r="66" spans="1:8" x14ac:dyDescent="0.2">
      <c r="A66" t="s">
        <v>45</v>
      </c>
      <c r="B66">
        <v>2</v>
      </c>
      <c r="C66">
        <v>10</v>
      </c>
      <c r="D66">
        <v>10</v>
      </c>
      <c r="E66">
        <v>7</v>
      </c>
      <c r="F66">
        <v>2</v>
      </c>
      <c r="G66">
        <v>11</v>
      </c>
      <c r="H66">
        <v>13</v>
      </c>
    </row>
    <row r="67" spans="1:8" x14ac:dyDescent="0.2">
      <c r="A67" t="s">
        <v>46</v>
      </c>
      <c r="B67">
        <v>2</v>
      </c>
      <c r="C67">
        <v>9</v>
      </c>
      <c r="D67">
        <v>10</v>
      </c>
      <c r="E67">
        <v>4</v>
      </c>
      <c r="F67">
        <v>1.7</v>
      </c>
      <c r="G67">
        <v>10.3</v>
      </c>
      <c r="H67">
        <v>10</v>
      </c>
    </row>
    <row r="68" spans="1:8" x14ac:dyDescent="0.2">
      <c r="A68" t="s">
        <v>47</v>
      </c>
      <c r="B68">
        <v>2</v>
      </c>
      <c r="C68">
        <v>10</v>
      </c>
      <c r="D68">
        <v>10</v>
      </c>
      <c r="E68">
        <v>7</v>
      </c>
      <c r="F68">
        <v>2</v>
      </c>
      <c r="G68">
        <v>11</v>
      </c>
      <c r="H68">
        <v>13</v>
      </c>
    </row>
    <row r="69" spans="1:8" x14ac:dyDescent="0.2">
      <c r="A69" t="s">
        <v>51</v>
      </c>
      <c r="B69">
        <v>2</v>
      </c>
      <c r="C69">
        <v>10</v>
      </c>
      <c r="D69">
        <v>11</v>
      </c>
      <c r="E69">
        <v>7</v>
      </c>
      <c r="F69">
        <v>2</v>
      </c>
      <c r="G69">
        <v>11</v>
      </c>
      <c r="H69">
        <v>13</v>
      </c>
    </row>
    <row r="70" spans="1:8" x14ac:dyDescent="0.2">
      <c r="A70" t="s">
        <v>52</v>
      </c>
      <c r="B70">
        <v>2</v>
      </c>
      <c r="C70">
        <v>9</v>
      </c>
      <c r="D70">
        <v>11</v>
      </c>
      <c r="E70">
        <v>7</v>
      </c>
      <c r="F70">
        <v>1.7</v>
      </c>
      <c r="G70">
        <v>4.2</v>
      </c>
      <c r="H70">
        <v>11.5</v>
      </c>
    </row>
    <row r="71" spans="1:8" x14ac:dyDescent="0.2">
      <c r="A71" t="s">
        <v>53</v>
      </c>
      <c r="B71">
        <v>2</v>
      </c>
      <c r="C71">
        <v>10</v>
      </c>
      <c r="D71">
        <v>11</v>
      </c>
      <c r="E71">
        <v>7</v>
      </c>
      <c r="F71">
        <v>2</v>
      </c>
      <c r="G71">
        <v>11</v>
      </c>
      <c r="H71">
        <v>13</v>
      </c>
    </row>
    <row r="72" spans="1:8" x14ac:dyDescent="0.2">
      <c r="A72" t="s">
        <v>58</v>
      </c>
      <c r="B72">
        <v>2</v>
      </c>
      <c r="C72">
        <v>9</v>
      </c>
      <c r="D72">
        <v>10</v>
      </c>
      <c r="E72">
        <v>7</v>
      </c>
      <c r="F72">
        <v>2</v>
      </c>
      <c r="G72">
        <v>11</v>
      </c>
      <c r="H72">
        <v>13</v>
      </c>
    </row>
    <row r="73" spans="1:8" x14ac:dyDescent="0.2">
      <c r="A73" t="s">
        <v>59</v>
      </c>
      <c r="B73">
        <v>2</v>
      </c>
      <c r="C73">
        <v>10</v>
      </c>
      <c r="D73">
        <v>11</v>
      </c>
      <c r="E73">
        <v>7</v>
      </c>
      <c r="F73">
        <v>2</v>
      </c>
      <c r="G73">
        <v>11</v>
      </c>
      <c r="H73">
        <v>13</v>
      </c>
    </row>
    <row r="74" spans="1:8" x14ac:dyDescent="0.2">
      <c r="A74" t="s">
        <v>60</v>
      </c>
      <c r="B74">
        <v>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2">
      <c r="A75" t="s">
        <v>61</v>
      </c>
      <c r="B75">
        <v>2</v>
      </c>
      <c r="C75">
        <v>10</v>
      </c>
      <c r="D75">
        <v>11</v>
      </c>
      <c r="E75">
        <v>7</v>
      </c>
      <c r="F75">
        <v>2</v>
      </c>
      <c r="G75">
        <v>11</v>
      </c>
      <c r="H75">
        <v>13</v>
      </c>
    </row>
    <row r="76" spans="1:8" x14ac:dyDescent="0.2">
      <c r="A76" t="s">
        <v>62</v>
      </c>
      <c r="B76">
        <v>2</v>
      </c>
      <c r="C76">
        <v>8</v>
      </c>
      <c r="D76">
        <v>10</v>
      </c>
      <c r="E76">
        <v>5</v>
      </c>
      <c r="F76">
        <v>1.3</v>
      </c>
      <c r="G76">
        <v>11</v>
      </c>
      <c r="H76">
        <v>5.7</v>
      </c>
    </row>
    <row r="77" spans="1:8" x14ac:dyDescent="0.2">
      <c r="A77" t="s">
        <v>63</v>
      </c>
      <c r="B77">
        <v>2</v>
      </c>
      <c r="C77">
        <v>10</v>
      </c>
      <c r="D77">
        <v>11</v>
      </c>
      <c r="E77">
        <v>7</v>
      </c>
      <c r="F77">
        <v>2</v>
      </c>
      <c r="G77">
        <v>11</v>
      </c>
      <c r="H77">
        <v>13</v>
      </c>
    </row>
    <row r="78" spans="1:8" x14ac:dyDescent="0.2">
      <c r="A78" t="s">
        <v>67</v>
      </c>
      <c r="B78">
        <v>2</v>
      </c>
      <c r="C78">
        <v>10</v>
      </c>
      <c r="D78">
        <v>10</v>
      </c>
      <c r="E78">
        <v>7</v>
      </c>
      <c r="F78">
        <v>1</v>
      </c>
      <c r="G78">
        <v>11</v>
      </c>
      <c r="H78">
        <v>13</v>
      </c>
    </row>
    <row r="79" spans="1:8" x14ac:dyDescent="0.2">
      <c r="A79" t="s">
        <v>69</v>
      </c>
      <c r="B79">
        <v>2</v>
      </c>
      <c r="C79">
        <v>7</v>
      </c>
      <c r="D79">
        <v>10</v>
      </c>
      <c r="E79">
        <v>0</v>
      </c>
      <c r="F79">
        <v>0</v>
      </c>
      <c r="G79">
        <v>1</v>
      </c>
      <c r="H79">
        <v>0</v>
      </c>
    </row>
    <row r="80" spans="1:8" x14ac:dyDescent="0.2">
      <c r="A80" t="s">
        <v>73</v>
      </c>
      <c r="B80">
        <v>2</v>
      </c>
      <c r="C80">
        <v>10</v>
      </c>
      <c r="D80">
        <v>11</v>
      </c>
      <c r="E80">
        <v>7</v>
      </c>
      <c r="F80">
        <v>2</v>
      </c>
      <c r="G80">
        <v>11</v>
      </c>
      <c r="H80">
        <v>13</v>
      </c>
    </row>
    <row r="81" spans="1:8" x14ac:dyDescent="0.2">
      <c r="A81" t="s">
        <v>75</v>
      </c>
      <c r="B81">
        <v>2</v>
      </c>
      <c r="C81">
        <v>10</v>
      </c>
      <c r="D81">
        <v>11</v>
      </c>
      <c r="E81">
        <v>7</v>
      </c>
      <c r="F81">
        <v>2</v>
      </c>
      <c r="G81">
        <v>11</v>
      </c>
      <c r="H81">
        <v>13</v>
      </c>
    </row>
    <row r="82" spans="1:8" x14ac:dyDescent="0.2">
      <c r="A82" t="s">
        <v>77</v>
      </c>
      <c r="B82">
        <v>2</v>
      </c>
      <c r="C82">
        <v>10</v>
      </c>
      <c r="D82">
        <v>10</v>
      </c>
      <c r="E82">
        <v>7</v>
      </c>
      <c r="F82">
        <v>2</v>
      </c>
      <c r="G82">
        <v>9.5</v>
      </c>
      <c r="H82">
        <v>9.6</v>
      </c>
    </row>
    <row r="83" spans="1:8" x14ac:dyDescent="0.2">
      <c r="A83" t="s">
        <v>125</v>
      </c>
      <c r="B83" t="s">
        <v>39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">
      <c r="A84" t="s">
        <v>126</v>
      </c>
      <c r="B84" t="s">
        <v>39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2">
      <c r="A85" t="s">
        <v>56</v>
      </c>
      <c r="B85" t="s">
        <v>39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2">
      <c r="A86" t="s">
        <v>127</v>
      </c>
      <c r="B86" t="s">
        <v>39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ht="13.5" thickBot="1" x14ac:dyDescent="0.25">
      <c r="A87" s="31"/>
    </row>
  </sheetData>
  <sortState ref="B4:CC21">
    <sortCondition descending="1" ref="BU4:BU21"/>
  </sortState>
  <phoneticPr fontId="0" type="noConversion"/>
  <pageMargins left="0.75" right="0.75" top="1" bottom="1" header="0.5" footer="0.5"/>
  <pageSetup scale="55" fitToWidth="2" orientation="landscape" r:id="rId1"/>
  <headerFooter alignWithMargins="0"/>
  <ignoredErrors>
    <ignoredError sqref="BP25:BQ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J138"/>
  <sheetViews>
    <sheetView topLeftCell="A105" workbookViewId="0">
      <selection activeCell="D107" sqref="D107"/>
    </sheetView>
  </sheetViews>
  <sheetFormatPr defaultRowHeight="12.75" x14ac:dyDescent="0.2"/>
  <cols>
    <col min="1" max="1" width="18" customWidth="1"/>
    <col min="4" max="41" width="4.7109375" customWidth="1"/>
    <col min="43" max="43" width="8.7109375" customWidth="1"/>
    <col min="44" max="53" width="4.7109375" customWidth="1"/>
    <col min="54" max="54" width="8.42578125" customWidth="1"/>
    <col min="55" max="55" width="8.140625" customWidth="1"/>
    <col min="56" max="56" width="6.42578125" customWidth="1"/>
    <col min="57" max="59" width="4.7109375" customWidth="1"/>
    <col min="60" max="60" width="6.7109375" customWidth="1"/>
    <col min="61" max="61" width="7" customWidth="1"/>
    <col min="62" max="62" width="18.140625" customWidth="1"/>
  </cols>
  <sheetData>
    <row r="3" spans="1:62" x14ac:dyDescent="0.2">
      <c r="A3" s="1"/>
      <c r="B3" s="1"/>
      <c r="C3" s="1"/>
      <c r="D3" s="1" t="str">
        <f>Sheet1!$F$2</f>
        <v>HW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 t="str">
        <f>Sheet1!AO$2</f>
        <v>HW TOT</v>
      </c>
      <c r="AQ3" s="1" t="str">
        <f>Sheet1!AP$2</f>
        <v>HW pts</v>
      </c>
      <c r="AR3" s="1" t="str">
        <f>Sheet1!AQ$2</f>
        <v>WS</v>
      </c>
      <c r="AS3" s="1"/>
      <c r="AT3" s="1"/>
      <c r="AU3" s="1"/>
      <c r="AV3" s="1"/>
      <c r="AW3" s="1"/>
      <c r="AX3" s="1"/>
      <c r="AY3" s="1"/>
      <c r="AZ3" s="1"/>
      <c r="BA3" s="1"/>
      <c r="BB3" s="1" t="str">
        <f>Sheet1!BJ$2</f>
        <v>WS TOT</v>
      </c>
      <c r="BC3" s="1" t="e">
        <f>Sheet1!#REF!</f>
        <v>#REF!</v>
      </c>
      <c r="BD3" s="1" t="str">
        <f>Sheet1!BP$2</f>
        <v>Exams</v>
      </c>
      <c r="BE3" s="1"/>
      <c r="BF3" s="1"/>
      <c r="BG3" s="1"/>
      <c r="BH3" s="1" t="str">
        <f>Sheet1!BU$2</f>
        <v>TOTAL</v>
      </c>
      <c r="BI3" s="1" t="str">
        <f>Sheet1!BV$2</f>
        <v>Current</v>
      </c>
      <c r="BJ3" s="1"/>
    </row>
    <row r="4" spans="1:62" x14ac:dyDescent="0.2">
      <c r="A4" s="1"/>
      <c r="B4" s="1"/>
      <c r="C4" s="1"/>
      <c r="D4" s="1" t="str">
        <f>Sheet1!F$3</f>
        <v>01 intro</v>
      </c>
      <c r="E4" s="1" t="str">
        <f>Sheet1!G$3</f>
        <v>02 Review</v>
      </c>
      <c r="F4" s="1" t="str">
        <f>Sheet1!H$3</f>
        <v>03 def ints</v>
      </c>
      <c r="G4" s="1" t="str">
        <f>Sheet1!I$3</f>
        <v>04 FTC</v>
      </c>
      <c r="H4" s="1" t="str">
        <f>Sheet1!J$3</f>
        <v>05 u-sub</v>
      </c>
      <c r="I4" s="1" t="str">
        <f>Sheet1!K$3</f>
        <v>06 area btwn</v>
      </c>
      <c r="J4" s="1" t="str">
        <f>Sheet1!L$3</f>
        <v>07 disc</v>
      </c>
      <c r="K4" s="1" t="str">
        <f>Sheet1!M$3</f>
        <v>08 shell</v>
      </c>
      <c r="L4" s="1" t="str">
        <f>Sheet1!N$3</f>
        <v>09 Work</v>
      </c>
      <c r="M4" s="1" t="str">
        <f>Sheet1!O$3</f>
        <v>10 Parts</v>
      </c>
      <c r="N4" s="1" t="str">
        <f>Sheet1!P$3</f>
        <v>11 Trig ints</v>
      </c>
      <c r="O4" s="1" t="str">
        <f>Sheet1!Q$3</f>
        <v>12 Trig sub</v>
      </c>
      <c r="P4" s="1" t="str">
        <f>Sheet1!R$3</f>
        <v>13 Partial Fractions</v>
      </c>
      <c r="Q4" s="1" t="str">
        <f>Sheet1!S$3</f>
        <v>14 L'Hospital</v>
      </c>
      <c r="R4" s="1" t="str">
        <f>Sheet1!T$3</f>
        <v>15 Improper Ints</v>
      </c>
      <c r="S4" s="1" t="str">
        <f>Sheet1!U$3</f>
        <v>16 Approx Int</v>
      </c>
      <c r="T4" s="1" t="str">
        <f>Sheet1!V$3</f>
        <v>17 Arcl Length</v>
      </c>
      <c r="U4" s="1" t="str">
        <f>Sheet1!W$3</f>
        <v>18 Parametric Curves</v>
      </c>
      <c r="V4" s="1" t="str">
        <f>Sheet1!X$3</f>
        <v>19 Calc on PMCs</v>
      </c>
      <c r="W4" s="1" t="str">
        <f>Sheet1!Y$3</f>
        <v>20 Polar Coords</v>
      </c>
      <c r="X4" s="1" t="str">
        <f>Sheet1!Z$3</f>
        <v>21 Sequecnces</v>
      </c>
      <c r="Y4" s="1" t="str">
        <f>Sheet1!AA$3</f>
        <v>22 Series</v>
      </c>
      <c r="Z4" s="1" t="str">
        <f>Sheet1!AB$3</f>
        <v>23 Integral Test</v>
      </c>
      <c r="AA4" s="1" t="str">
        <f>Sheet1!AC$3</f>
        <v>24 Comparison Tests</v>
      </c>
      <c r="AB4" s="1" t="e">
        <f>Sheet1!#REF!</f>
        <v>#REF!</v>
      </c>
      <c r="AC4" s="1" t="str">
        <f>Sheet1!AD$3</f>
        <v>25 Alternating Series</v>
      </c>
      <c r="AD4" s="1" t="str">
        <f>Sheet1!AE$3</f>
        <v>26 Ratio/Root</v>
      </c>
      <c r="AE4" s="1" t="str">
        <f>Sheet1!AF$3</f>
        <v>27 Strategy</v>
      </c>
      <c r="AF4" s="1" t="str">
        <f>Sheet1!AG$3</f>
        <v>28 Power Series</v>
      </c>
      <c r="AG4" s="1" t="str">
        <f>Sheet1!AH$3</f>
        <v>29 Taylor Series</v>
      </c>
      <c r="AH4" s="1">
        <f>Sheet1!AI$3</f>
        <v>0</v>
      </c>
      <c r="AI4" s="1" t="e">
        <f>Sheet1!#REF!</f>
        <v>#REF!</v>
      </c>
      <c r="AJ4" s="1" t="e">
        <f>Sheet1!#REF!</f>
        <v>#REF!</v>
      </c>
      <c r="AK4" s="1" t="e">
        <f>Sheet1!#REF!</f>
        <v>#REF!</v>
      </c>
      <c r="AL4" s="1" t="e">
        <f>Sheet1!#REF!</f>
        <v>#REF!</v>
      </c>
      <c r="AM4" s="1" t="e">
        <f>Sheet1!#REF!</f>
        <v>#REF!</v>
      </c>
      <c r="AN4" s="1">
        <f>Sheet1!AM$3</f>
        <v>0</v>
      </c>
      <c r="AO4" s="1">
        <f>Sheet1!AN$3</f>
        <v>0</v>
      </c>
      <c r="AP4" s="1"/>
      <c r="AQ4" s="1"/>
      <c r="AR4" s="1">
        <f>Sheet1!AQ$3</f>
        <v>1</v>
      </c>
      <c r="AS4" s="1">
        <f>Sheet1!AR$3</f>
        <v>2</v>
      </c>
      <c r="AT4" s="1">
        <f>Sheet1!AS$3</f>
        <v>3</v>
      </c>
      <c r="AU4" s="1">
        <f>Sheet1!AT$3</f>
        <v>4</v>
      </c>
      <c r="AV4" s="1">
        <f>Sheet1!AU$3</f>
        <v>5</v>
      </c>
      <c r="AW4" s="1">
        <f>Sheet1!AV$3</f>
        <v>6</v>
      </c>
      <c r="AX4" s="1">
        <f>Sheet1!BB$3</f>
        <v>12</v>
      </c>
      <c r="AY4" s="1">
        <f>Sheet1!BC$3</f>
        <v>13</v>
      </c>
      <c r="AZ4" s="1">
        <f>Sheet1!BF$3</f>
        <v>16</v>
      </c>
      <c r="BA4" s="1">
        <f>Sheet1!BG$3</f>
        <v>17</v>
      </c>
      <c r="BB4" s="1"/>
      <c r="BC4" s="1"/>
      <c r="BD4" s="1">
        <f>Sheet1!BP$3</f>
        <v>1</v>
      </c>
      <c r="BE4" s="1">
        <f>Sheet1!BQ$3</f>
        <v>2</v>
      </c>
      <c r="BF4" s="1">
        <f>Sheet1!BR$3</f>
        <v>3</v>
      </c>
      <c r="BG4" s="1" t="str">
        <f>Sheet1!BS$3</f>
        <v>Final</v>
      </c>
      <c r="BH4" s="1"/>
      <c r="BI4" s="1"/>
      <c r="BJ4" s="1"/>
    </row>
    <row r="5" spans="1:62" x14ac:dyDescent="0.2">
      <c r="A5" s="1">
        <f>+Sheet1!B30</f>
        <v>0</v>
      </c>
      <c r="B5" s="1">
        <f>+Sheet1!C30</f>
        <v>0</v>
      </c>
      <c r="C5" s="1">
        <f>+Sheet1!E30</f>
        <v>0</v>
      </c>
      <c r="D5" s="1">
        <f>+Sheet1!F30</f>
        <v>0</v>
      </c>
      <c r="E5" s="1">
        <f>+Sheet1!G30</f>
        <v>0</v>
      </c>
      <c r="F5" s="1">
        <f>+Sheet1!H30</f>
        <v>0</v>
      </c>
      <c r="G5" s="1">
        <f>+Sheet1!I30</f>
        <v>0</v>
      </c>
      <c r="H5" s="1">
        <f>+Sheet1!J30</f>
        <v>0</v>
      </c>
      <c r="I5" s="1">
        <f>+Sheet1!K30</f>
        <v>0</v>
      </c>
      <c r="J5" s="1">
        <f>+Sheet1!L30</f>
        <v>0</v>
      </c>
      <c r="K5" s="1">
        <f>+Sheet1!M30</f>
        <v>0</v>
      </c>
      <c r="L5" s="1">
        <f>+Sheet1!N30</f>
        <v>0</v>
      </c>
      <c r="M5" s="1">
        <f>+Sheet1!O30</f>
        <v>0</v>
      </c>
      <c r="N5" s="1">
        <f>+Sheet1!P30</f>
        <v>0</v>
      </c>
      <c r="O5" s="1">
        <f>+Sheet1!Q30</f>
        <v>0</v>
      </c>
      <c r="P5" s="1">
        <f>+Sheet1!R30</f>
        <v>0</v>
      </c>
      <c r="Q5" s="1">
        <f>+Sheet1!S30</f>
        <v>0</v>
      </c>
      <c r="R5" s="1">
        <f>+Sheet1!T30</f>
        <v>0</v>
      </c>
      <c r="S5" s="1">
        <f>+Sheet1!U30</f>
        <v>0</v>
      </c>
      <c r="T5" s="1">
        <f>+Sheet1!V30</f>
        <v>0</v>
      </c>
      <c r="U5" s="1">
        <f>+Sheet1!W30</f>
        <v>0</v>
      </c>
      <c r="V5" s="1">
        <f>+Sheet1!X30</f>
        <v>0</v>
      </c>
      <c r="W5" s="1">
        <f>+Sheet1!Y30</f>
        <v>0</v>
      </c>
      <c r="X5" s="1">
        <f>+Sheet1!Z30</f>
        <v>0</v>
      </c>
      <c r="Y5" s="1">
        <f>+Sheet1!AA30</f>
        <v>0</v>
      </c>
      <c r="Z5" s="1">
        <f>+Sheet1!AB30</f>
        <v>0</v>
      </c>
      <c r="AA5" s="1">
        <f>+Sheet1!AC30</f>
        <v>0</v>
      </c>
      <c r="AB5" s="1" t="e">
        <f>+Sheet1!#REF!</f>
        <v>#REF!</v>
      </c>
      <c r="AC5" s="1">
        <f>+Sheet1!AD30</f>
        <v>0</v>
      </c>
      <c r="AD5" s="1">
        <f>+Sheet1!AE30</f>
        <v>0</v>
      </c>
      <c r="AE5" s="1">
        <f>+Sheet1!AF30</f>
        <v>0</v>
      </c>
      <c r="AF5" s="1">
        <f>+Sheet1!AG30</f>
        <v>0</v>
      </c>
      <c r="AG5" s="1">
        <f>+Sheet1!AH30</f>
        <v>0</v>
      </c>
      <c r="AH5" s="1">
        <f>+Sheet1!AI30</f>
        <v>0</v>
      </c>
      <c r="AI5" s="1" t="e">
        <f>+Sheet1!#REF!</f>
        <v>#REF!</v>
      </c>
      <c r="AJ5" s="1" t="e">
        <f>+Sheet1!#REF!</f>
        <v>#REF!</v>
      </c>
      <c r="AK5" s="1" t="e">
        <f>+Sheet1!#REF!</f>
        <v>#REF!</v>
      </c>
      <c r="AL5" s="1" t="e">
        <f>+Sheet1!#REF!</f>
        <v>#REF!</v>
      </c>
      <c r="AM5" s="1" t="e">
        <f>+Sheet1!#REF!</f>
        <v>#REF!</v>
      </c>
      <c r="AN5" s="1">
        <f>+Sheet1!AM30</f>
        <v>0</v>
      </c>
      <c r="AO5" s="1">
        <f>+Sheet1!AN30</f>
        <v>0</v>
      </c>
      <c r="AP5" s="1">
        <f>+Sheet1!AO30</f>
        <v>0</v>
      </c>
      <c r="AQ5" s="1">
        <f>+Sheet1!AP30</f>
        <v>0</v>
      </c>
      <c r="AR5" s="1">
        <f>+Sheet1!AQ30</f>
        <v>0</v>
      </c>
      <c r="AS5" s="1">
        <f>+Sheet1!AR30</f>
        <v>0</v>
      </c>
      <c r="AT5" s="1">
        <f>+Sheet1!AS30</f>
        <v>0</v>
      </c>
      <c r="AU5" s="1">
        <f>+Sheet1!AT30</f>
        <v>0</v>
      </c>
      <c r="AV5" s="1">
        <f>+Sheet1!AU30</f>
        <v>0</v>
      </c>
      <c r="AW5" s="1">
        <f>+Sheet1!AV30</f>
        <v>0</v>
      </c>
      <c r="AX5" s="1">
        <f>+Sheet1!BB30</f>
        <v>0</v>
      </c>
      <c r="AY5" s="1">
        <f>+Sheet1!BC30</f>
        <v>0</v>
      </c>
      <c r="AZ5" s="1">
        <f>+Sheet1!BF30</f>
        <v>0</v>
      </c>
      <c r="BA5" s="1">
        <f>+Sheet1!BG30</f>
        <v>0</v>
      </c>
      <c r="BB5" s="1">
        <f>+Sheet1!BJ30</f>
        <v>0</v>
      </c>
      <c r="BC5" s="1" t="e">
        <f>+Sheet1!#REF!</f>
        <v>#REF!</v>
      </c>
      <c r="BD5" s="1">
        <f>+Sheet1!BP30</f>
        <v>0</v>
      </c>
      <c r="BE5" s="1">
        <f>+Sheet1!BQ30</f>
        <v>0</v>
      </c>
      <c r="BF5" s="1">
        <f>+Sheet1!BR30</f>
        <v>0</v>
      </c>
      <c r="BG5" s="1">
        <f>+Sheet1!BS30</f>
        <v>0</v>
      </c>
      <c r="BH5" s="1">
        <f>+Sheet1!BU30</f>
        <v>0</v>
      </c>
      <c r="BI5" s="1">
        <f>+Sheet1!BV30</f>
        <v>0</v>
      </c>
      <c r="BJ5" s="1">
        <f>+Sheet1!BW30</f>
        <v>0</v>
      </c>
    </row>
    <row r="6" spans="1:62" x14ac:dyDescent="0.2">
      <c r="A6" s="1" t="str">
        <f>+Sheet1!B$26</f>
        <v>Points, Possible</v>
      </c>
      <c r="B6" s="1"/>
      <c r="C6" s="1"/>
      <c r="D6" s="1">
        <f>+Sheet1!F$27</f>
        <v>16</v>
      </c>
      <c r="E6" s="1">
        <f>+Sheet1!G$27</f>
        <v>10</v>
      </c>
      <c r="F6" s="1">
        <f>+Sheet1!H$27</f>
        <v>10</v>
      </c>
      <c r="G6" s="1">
        <f>+Sheet1!I$27</f>
        <v>15</v>
      </c>
      <c r="H6" s="1">
        <f>+Sheet1!J$27</f>
        <v>17</v>
      </c>
      <c r="I6" s="1">
        <f>+Sheet1!K$27</f>
        <v>9</v>
      </c>
      <c r="J6" s="1">
        <f>+Sheet1!L$27</f>
        <v>8</v>
      </c>
      <c r="K6" s="1">
        <f>+Sheet1!M$27</f>
        <v>10</v>
      </c>
      <c r="L6" s="1">
        <f>+Sheet1!N$27</f>
        <v>8</v>
      </c>
      <c r="M6" s="1">
        <f>+Sheet1!O$27</f>
        <v>13</v>
      </c>
      <c r="N6" s="1">
        <f>+Sheet1!P$27</f>
        <v>20</v>
      </c>
      <c r="O6" s="1">
        <f>+Sheet1!Q$27</f>
        <v>14</v>
      </c>
      <c r="P6" s="1">
        <f>+Sheet1!R$27</f>
        <v>12</v>
      </c>
      <c r="Q6" s="1">
        <f>+Sheet1!S$27</f>
        <v>13</v>
      </c>
      <c r="R6" s="1">
        <f>+Sheet1!T$27</f>
        <v>22</v>
      </c>
      <c r="S6" s="1">
        <f>+Sheet1!U$27</f>
        <v>5</v>
      </c>
      <c r="T6" s="1">
        <f>+Sheet1!V$27</f>
        <v>7</v>
      </c>
      <c r="U6" s="1">
        <f>+Sheet1!W$27</f>
        <v>6</v>
      </c>
      <c r="V6" s="1">
        <f>+Sheet1!X$27</f>
        <v>9</v>
      </c>
      <c r="W6" s="1">
        <f>+Sheet1!Y$27</f>
        <v>26</v>
      </c>
      <c r="X6" s="1">
        <f>+Sheet1!Z$27</f>
        <v>12</v>
      </c>
      <c r="Y6" s="1">
        <f>+Sheet1!AA$27</f>
        <v>12</v>
      </c>
      <c r="Z6" s="1">
        <f>+Sheet1!AB$27</f>
        <v>7</v>
      </c>
      <c r="AA6" s="1">
        <f>+Sheet1!AC$27</f>
        <v>10</v>
      </c>
      <c r="AB6" s="1" t="e">
        <f>+Sheet1!#REF!</f>
        <v>#REF!</v>
      </c>
      <c r="AC6" s="1">
        <f>+Sheet1!AD$27</f>
        <v>11</v>
      </c>
      <c r="AD6" s="1">
        <f>+Sheet1!AE$27</f>
        <v>7</v>
      </c>
      <c r="AE6" s="1">
        <f>+Sheet1!AF$27</f>
        <v>2</v>
      </c>
      <c r="AF6" s="1">
        <f>+Sheet1!AG$26</f>
        <v>11</v>
      </c>
      <c r="AG6" s="1">
        <f>+Sheet1!AH$26</f>
        <v>13</v>
      </c>
      <c r="AH6" s="1">
        <f>+Sheet1!AI$26</f>
        <v>0</v>
      </c>
      <c r="AI6" s="1" t="e">
        <f>+Sheet1!#REF!</f>
        <v>#REF!</v>
      </c>
      <c r="AJ6" s="1" t="e">
        <f>+Sheet1!#REF!</f>
        <v>#REF!</v>
      </c>
      <c r="AK6" s="1" t="e">
        <f>+Sheet1!#REF!</f>
        <v>#REF!</v>
      </c>
      <c r="AL6" s="1" t="e">
        <f>+Sheet1!#REF!</f>
        <v>#REF!</v>
      </c>
      <c r="AM6" s="1" t="e">
        <f>+Sheet1!#REF!</f>
        <v>#REF!</v>
      </c>
      <c r="AN6" s="1">
        <f>+Sheet1!AM$26</f>
        <v>0</v>
      </c>
      <c r="AO6" s="1">
        <f>+Sheet1!AN$26</f>
        <v>0</v>
      </c>
      <c r="AP6" s="1">
        <f>+Sheet1!AO$26</f>
        <v>250</v>
      </c>
      <c r="AQ6" s="1">
        <f>+Sheet1!AP$26</f>
        <v>0</v>
      </c>
      <c r="AR6" s="1">
        <f>+Sheet1!AQ$26</f>
        <v>10</v>
      </c>
      <c r="AS6" s="1">
        <f>+Sheet1!AR$26</f>
        <v>10</v>
      </c>
      <c r="AT6" s="1">
        <f>+Sheet1!AS$26</f>
        <v>10</v>
      </c>
      <c r="AU6" s="1">
        <f>+Sheet1!AT$26</f>
        <v>10</v>
      </c>
      <c r="AV6" s="1">
        <f>+Sheet1!AU$26</f>
        <v>10</v>
      </c>
      <c r="AW6" s="1">
        <f>+Sheet1!AV$26</f>
        <v>10</v>
      </c>
      <c r="AX6" s="1">
        <f>+Sheet1!BB$26</f>
        <v>10</v>
      </c>
      <c r="AY6" s="1">
        <f>+Sheet1!BC$26</f>
        <v>0</v>
      </c>
      <c r="AZ6" s="1">
        <f>+Sheet1!BF$26</f>
        <v>0</v>
      </c>
      <c r="BA6" s="1">
        <f>+Sheet1!BG$26</f>
        <v>0</v>
      </c>
      <c r="BB6" s="1">
        <f>+Sheet1!BJ$26</f>
        <v>150</v>
      </c>
      <c r="BC6" s="1" t="e">
        <f>+Sheet1!#REF!</f>
        <v>#REF!</v>
      </c>
      <c r="BD6" s="1">
        <f>+Sheet1!BP$26</f>
        <v>100</v>
      </c>
      <c r="BE6" s="1">
        <f>+Sheet1!BQ$26</f>
        <v>100</v>
      </c>
      <c r="BF6" s="1">
        <f>+Sheet1!BR$26</f>
        <v>100</v>
      </c>
      <c r="BG6" s="1">
        <f>+Sheet1!BS$26</f>
        <v>200</v>
      </c>
      <c r="BH6" s="1">
        <f>+Sheet1!BU$26</f>
        <v>1000</v>
      </c>
      <c r="BI6" s="1">
        <f>+Sheet1!BV$26</f>
        <v>100</v>
      </c>
      <c r="BJ6" s="1"/>
    </row>
    <row r="7" spans="1:6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x14ac:dyDescent="0.2">
      <c r="A9" s="1"/>
      <c r="B9" s="1"/>
      <c r="C9" s="1"/>
      <c r="D9" s="1" t="str">
        <f>Sheet1!$F$2</f>
        <v>HW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 t="str">
        <f>Sheet1!AO$2</f>
        <v>HW TOT</v>
      </c>
      <c r="AQ9" s="1" t="str">
        <f>Sheet1!AP$2</f>
        <v>HW pts</v>
      </c>
      <c r="AR9" s="1" t="str">
        <f>Sheet1!AQ$2</f>
        <v>WS</v>
      </c>
      <c r="AS9" s="1"/>
      <c r="AT9" s="1"/>
      <c r="AU9" s="1"/>
      <c r="AV9" s="1"/>
      <c r="AW9" s="1"/>
      <c r="AX9" s="1"/>
      <c r="AY9" s="1"/>
      <c r="AZ9" s="1"/>
      <c r="BA9" s="1"/>
      <c r="BB9" s="1" t="str">
        <f>Sheet1!BJ$2</f>
        <v>WS TOT</v>
      </c>
      <c r="BC9" s="1" t="e">
        <f>Sheet1!#REF!</f>
        <v>#REF!</v>
      </c>
      <c r="BD9" s="1" t="str">
        <f>Sheet1!BP$2</f>
        <v>Exams</v>
      </c>
      <c r="BE9" s="1"/>
      <c r="BF9" s="1"/>
      <c r="BG9" s="1"/>
      <c r="BH9" s="1" t="str">
        <f>Sheet1!BU$2</f>
        <v>TOTAL</v>
      </c>
      <c r="BI9" s="1" t="str">
        <f>Sheet1!BV$2</f>
        <v>Current</v>
      </c>
      <c r="BJ9" s="1"/>
    </row>
    <row r="10" spans="1:62" x14ac:dyDescent="0.2">
      <c r="A10" s="1"/>
      <c r="B10" s="1"/>
      <c r="C10" s="1"/>
      <c r="D10" s="1" t="str">
        <f>Sheet1!F$3</f>
        <v>01 intro</v>
      </c>
      <c r="E10" s="1" t="str">
        <f>Sheet1!G$3</f>
        <v>02 Review</v>
      </c>
      <c r="F10" s="1" t="str">
        <f>Sheet1!H$3</f>
        <v>03 def ints</v>
      </c>
      <c r="G10" s="1" t="str">
        <f>Sheet1!I$3</f>
        <v>04 FTC</v>
      </c>
      <c r="H10" s="1" t="str">
        <f>Sheet1!J$3</f>
        <v>05 u-sub</v>
      </c>
      <c r="I10" s="1" t="str">
        <f>Sheet1!K$3</f>
        <v>06 area btwn</v>
      </c>
      <c r="J10" s="1" t="str">
        <f>Sheet1!L$3</f>
        <v>07 disc</v>
      </c>
      <c r="K10" s="1" t="str">
        <f>Sheet1!M$3</f>
        <v>08 shell</v>
      </c>
      <c r="L10" s="1" t="str">
        <f>Sheet1!N$3</f>
        <v>09 Work</v>
      </c>
      <c r="M10" s="1" t="str">
        <f>Sheet1!O$3</f>
        <v>10 Parts</v>
      </c>
      <c r="N10" s="1" t="str">
        <f>Sheet1!P$3</f>
        <v>11 Trig ints</v>
      </c>
      <c r="O10" s="1" t="str">
        <f>Sheet1!Q$3</f>
        <v>12 Trig sub</v>
      </c>
      <c r="P10" s="1" t="str">
        <f>Sheet1!R$3</f>
        <v>13 Partial Fractions</v>
      </c>
      <c r="Q10" s="1" t="str">
        <f>Sheet1!S$3</f>
        <v>14 L'Hospital</v>
      </c>
      <c r="R10" s="1" t="str">
        <f>Sheet1!T$3</f>
        <v>15 Improper Ints</v>
      </c>
      <c r="S10" s="1" t="str">
        <f>Sheet1!U$3</f>
        <v>16 Approx Int</v>
      </c>
      <c r="T10" s="1" t="str">
        <f>Sheet1!V$3</f>
        <v>17 Arcl Length</v>
      </c>
      <c r="U10" s="1" t="str">
        <f>Sheet1!W$3</f>
        <v>18 Parametric Curves</v>
      </c>
      <c r="V10" s="1" t="str">
        <f>Sheet1!X$3</f>
        <v>19 Calc on PMCs</v>
      </c>
      <c r="W10" s="1" t="str">
        <f>Sheet1!Y$3</f>
        <v>20 Polar Coords</v>
      </c>
      <c r="X10" s="1" t="str">
        <f>Sheet1!Z$3</f>
        <v>21 Sequecnces</v>
      </c>
      <c r="Y10" s="1" t="str">
        <f>Sheet1!AA$3</f>
        <v>22 Series</v>
      </c>
      <c r="Z10" s="1" t="str">
        <f>Sheet1!AB$3</f>
        <v>23 Integral Test</v>
      </c>
      <c r="AA10" s="1" t="str">
        <f>Sheet1!AC$3</f>
        <v>24 Comparison Tests</v>
      </c>
      <c r="AB10" s="1" t="e">
        <f>Sheet1!#REF!</f>
        <v>#REF!</v>
      </c>
      <c r="AC10" s="1" t="str">
        <f>Sheet1!AD$3</f>
        <v>25 Alternating Series</v>
      </c>
      <c r="AD10" s="1" t="str">
        <f>Sheet1!AE$3</f>
        <v>26 Ratio/Root</v>
      </c>
      <c r="AE10" s="1" t="str">
        <f>Sheet1!AF$3</f>
        <v>27 Strategy</v>
      </c>
      <c r="AF10" s="1" t="str">
        <f>Sheet1!AG$3</f>
        <v>28 Power Series</v>
      </c>
      <c r="AG10" s="1" t="str">
        <f>Sheet1!AH$3</f>
        <v>29 Taylor Series</v>
      </c>
      <c r="AH10" s="1">
        <f>Sheet1!AI$3</f>
        <v>0</v>
      </c>
      <c r="AI10" s="1" t="e">
        <f>Sheet1!#REF!</f>
        <v>#REF!</v>
      </c>
      <c r="AJ10" s="1" t="e">
        <f>Sheet1!#REF!</f>
        <v>#REF!</v>
      </c>
      <c r="AK10" s="1" t="e">
        <f>Sheet1!#REF!</f>
        <v>#REF!</v>
      </c>
      <c r="AL10" s="1" t="e">
        <f>Sheet1!#REF!</f>
        <v>#REF!</v>
      </c>
      <c r="AM10" s="1" t="e">
        <f>Sheet1!#REF!</f>
        <v>#REF!</v>
      </c>
      <c r="AN10" s="1">
        <f>Sheet1!AM$3</f>
        <v>0</v>
      </c>
      <c r="AO10" s="1">
        <f>Sheet1!AN$3</f>
        <v>0</v>
      </c>
      <c r="AP10" s="1"/>
      <c r="AQ10" s="1"/>
      <c r="AR10" s="1">
        <f>Sheet1!AQ$3</f>
        <v>1</v>
      </c>
      <c r="AS10" s="1">
        <f>Sheet1!AR$3</f>
        <v>2</v>
      </c>
      <c r="AT10" s="1">
        <f>Sheet1!AS$3</f>
        <v>3</v>
      </c>
      <c r="AU10" s="1">
        <f>Sheet1!AT$3</f>
        <v>4</v>
      </c>
      <c r="AV10" s="1">
        <f>Sheet1!AU$3</f>
        <v>5</v>
      </c>
      <c r="AW10" s="1">
        <f>Sheet1!AV$3</f>
        <v>6</v>
      </c>
      <c r="AX10" s="1">
        <f>Sheet1!BB$3</f>
        <v>12</v>
      </c>
      <c r="AY10" s="1">
        <f>Sheet1!BC$3</f>
        <v>13</v>
      </c>
      <c r="AZ10" s="1">
        <f>Sheet1!BF$3</f>
        <v>16</v>
      </c>
      <c r="BA10" s="1">
        <f>Sheet1!BG$3</f>
        <v>17</v>
      </c>
      <c r="BB10" s="1"/>
      <c r="BC10" s="1"/>
      <c r="BD10" s="1">
        <f>Sheet1!BP$3</f>
        <v>1</v>
      </c>
      <c r="BE10" s="1">
        <f>Sheet1!BQ$3</f>
        <v>2</v>
      </c>
      <c r="BF10" s="1">
        <f>Sheet1!BR$3</f>
        <v>3</v>
      </c>
      <c r="BG10" s="1" t="str">
        <f>Sheet1!BS$3</f>
        <v>Final</v>
      </c>
      <c r="BH10" s="1"/>
      <c r="BI10" s="1"/>
      <c r="BJ10" s="1"/>
    </row>
    <row r="11" spans="1:62" x14ac:dyDescent="0.2">
      <c r="A11" s="1" t="e">
        <f>+Sheet1!#REF!</f>
        <v>#REF!</v>
      </c>
      <c r="B11" s="1" t="e">
        <f>+Sheet1!#REF!</f>
        <v>#REF!</v>
      </c>
      <c r="C11" s="1" t="e">
        <f>+Sheet1!#REF!</f>
        <v>#REF!</v>
      </c>
      <c r="D11" s="1" t="e">
        <f>+Sheet1!#REF!</f>
        <v>#REF!</v>
      </c>
      <c r="E11" s="1" t="e">
        <f>+Sheet1!#REF!</f>
        <v>#REF!</v>
      </c>
      <c r="F11" s="1" t="e">
        <f>+Sheet1!#REF!</f>
        <v>#REF!</v>
      </c>
      <c r="G11" s="1" t="e">
        <f>+Sheet1!#REF!</f>
        <v>#REF!</v>
      </c>
      <c r="H11" s="1" t="e">
        <f>+Sheet1!#REF!</f>
        <v>#REF!</v>
      </c>
      <c r="I11" s="1" t="e">
        <f>+Sheet1!#REF!</f>
        <v>#REF!</v>
      </c>
      <c r="J11" s="1" t="e">
        <f>+Sheet1!#REF!</f>
        <v>#REF!</v>
      </c>
      <c r="K11" s="1" t="e">
        <f>+Sheet1!#REF!</f>
        <v>#REF!</v>
      </c>
      <c r="L11" s="1" t="e">
        <f>+Sheet1!#REF!</f>
        <v>#REF!</v>
      </c>
      <c r="M11" s="1" t="e">
        <f>+Sheet1!#REF!</f>
        <v>#REF!</v>
      </c>
      <c r="N11" s="1" t="e">
        <f>+Sheet1!#REF!</f>
        <v>#REF!</v>
      </c>
      <c r="O11" s="1" t="e">
        <f>+Sheet1!#REF!</f>
        <v>#REF!</v>
      </c>
      <c r="P11" s="1" t="e">
        <f>+Sheet1!#REF!</f>
        <v>#REF!</v>
      </c>
      <c r="Q11" s="1" t="e">
        <f>+Sheet1!#REF!</f>
        <v>#REF!</v>
      </c>
      <c r="R11" s="1" t="e">
        <f>+Sheet1!#REF!</f>
        <v>#REF!</v>
      </c>
      <c r="S11" s="1" t="e">
        <f>+Sheet1!#REF!</f>
        <v>#REF!</v>
      </c>
      <c r="T11" s="1" t="e">
        <f>+Sheet1!#REF!</f>
        <v>#REF!</v>
      </c>
      <c r="U11" s="1" t="e">
        <f>+Sheet1!#REF!</f>
        <v>#REF!</v>
      </c>
      <c r="V11" s="1" t="e">
        <f>+Sheet1!#REF!</f>
        <v>#REF!</v>
      </c>
      <c r="W11" s="1" t="e">
        <f>+Sheet1!#REF!</f>
        <v>#REF!</v>
      </c>
      <c r="X11" s="1" t="e">
        <f>+Sheet1!#REF!</f>
        <v>#REF!</v>
      </c>
      <c r="Y11" s="1" t="e">
        <f>+Sheet1!#REF!</f>
        <v>#REF!</v>
      </c>
      <c r="Z11" s="1" t="e">
        <f>+Sheet1!#REF!</f>
        <v>#REF!</v>
      </c>
      <c r="AA11" s="1" t="e">
        <f>+Sheet1!#REF!</f>
        <v>#REF!</v>
      </c>
      <c r="AB11" s="1" t="e">
        <f>+Sheet1!#REF!</f>
        <v>#REF!</v>
      </c>
      <c r="AC11" s="1" t="e">
        <f>+Sheet1!#REF!</f>
        <v>#REF!</v>
      </c>
      <c r="AD11" s="1" t="e">
        <f>+Sheet1!#REF!</f>
        <v>#REF!</v>
      </c>
      <c r="AE11" s="1" t="e">
        <f>+Sheet1!#REF!</f>
        <v>#REF!</v>
      </c>
      <c r="AF11" s="1" t="e">
        <f>+Sheet1!#REF!</f>
        <v>#REF!</v>
      </c>
      <c r="AG11" s="1" t="e">
        <f>+Sheet1!#REF!</f>
        <v>#REF!</v>
      </c>
      <c r="AH11" s="1" t="e">
        <f>+Sheet1!#REF!</f>
        <v>#REF!</v>
      </c>
      <c r="AI11" s="1" t="e">
        <f>+Sheet1!#REF!</f>
        <v>#REF!</v>
      </c>
      <c r="AJ11" s="1" t="e">
        <f>+Sheet1!#REF!</f>
        <v>#REF!</v>
      </c>
      <c r="AK11" s="1" t="e">
        <f>+Sheet1!#REF!</f>
        <v>#REF!</v>
      </c>
      <c r="AL11" s="1" t="e">
        <f>+Sheet1!#REF!</f>
        <v>#REF!</v>
      </c>
      <c r="AM11" s="1" t="e">
        <f>+Sheet1!#REF!</f>
        <v>#REF!</v>
      </c>
      <c r="AN11" s="1" t="e">
        <f>+Sheet1!#REF!</f>
        <v>#REF!</v>
      </c>
      <c r="AO11" s="1" t="e">
        <f>+Sheet1!#REF!</f>
        <v>#REF!</v>
      </c>
      <c r="AP11" s="1" t="e">
        <f>+Sheet1!#REF!</f>
        <v>#REF!</v>
      </c>
      <c r="AQ11" s="1" t="e">
        <f>+Sheet1!#REF!</f>
        <v>#REF!</v>
      </c>
      <c r="AR11" s="1" t="e">
        <f>+Sheet1!#REF!</f>
        <v>#REF!</v>
      </c>
      <c r="AS11" s="1" t="e">
        <f>+Sheet1!#REF!</f>
        <v>#REF!</v>
      </c>
      <c r="AT11" s="1" t="e">
        <f>+Sheet1!#REF!</f>
        <v>#REF!</v>
      </c>
      <c r="AU11" s="1" t="e">
        <f>+Sheet1!#REF!</f>
        <v>#REF!</v>
      </c>
      <c r="AV11" s="1" t="e">
        <f>+Sheet1!#REF!</f>
        <v>#REF!</v>
      </c>
      <c r="AW11" s="1" t="e">
        <f>+Sheet1!#REF!</f>
        <v>#REF!</v>
      </c>
      <c r="AX11" s="1" t="e">
        <f>+Sheet1!#REF!</f>
        <v>#REF!</v>
      </c>
      <c r="AY11" s="1" t="e">
        <f>+Sheet1!#REF!</f>
        <v>#REF!</v>
      </c>
      <c r="AZ11" s="1" t="e">
        <f>+Sheet1!#REF!</f>
        <v>#REF!</v>
      </c>
      <c r="BA11" s="1" t="e">
        <f>+Sheet1!#REF!</f>
        <v>#REF!</v>
      </c>
      <c r="BB11" s="1" t="e">
        <f>+Sheet1!#REF!</f>
        <v>#REF!</v>
      </c>
      <c r="BC11" s="1" t="e">
        <f>+Sheet1!#REF!</f>
        <v>#REF!</v>
      </c>
      <c r="BD11" s="1" t="e">
        <f>+Sheet1!#REF!</f>
        <v>#REF!</v>
      </c>
      <c r="BE11" s="1" t="e">
        <f>+Sheet1!#REF!</f>
        <v>#REF!</v>
      </c>
      <c r="BF11" s="1" t="e">
        <f>+Sheet1!#REF!</f>
        <v>#REF!</v>
      </c>
      <c r="BG11" s="1" t="e">
        <f>+Sheet1!#REF!</f>
        <v>#REF!</v>
      </c>
      <c r="BH11" s="1" t="e">
        <f>+Sheet1!#REF!</f>
        <v>#REF!</v>
      </c>
      <c r="BI11" s="1" t="e">
        <f>+Sheet1!#REF!</f>
        <v>#REF!</v>
      </c>
      <c r="BJ11" s="1" t="e">
        <f>+Sheet1!#REF!</f>
        <v>#REF!</v>
      </c>
    </row>
    <row r="12" spans="1:62" x14ac:dyDescent="0.2">
      <c r="A12" s="1" t="str">
        <f>+Sheet1!B$26</f>
        <v>Points, Possible</v>
      </c>
      <c r="B12" s="1"/>
      <c r="C12" s="1"/>
      <c r="D12" s="1">
        <f>+Sheet1!F$27</f>
        <v>16</v>
      </c>
      <c r="E12" s="1">
        <f>+Sheet1!G$27</f>
        <v>10</v>
      </c>
      <c r="F12" s="1">
        <f>+Sheet1!H$27</f>
        <v>10</v>
      </c>
      <c r="G12" s="1">
        <f>+Sheet1!I$27</f>
        <v>15</v>
      </c>
      <c r="H12" s="1">
        <f>+Sheet1!J$27</f>
        <v>17</v>
      </c>
      <c r="I12" s="1">
        <f>+Sheet1!K$27</f>
        <v>9</v>
      </c>
      <c r="J12" s="1">
        <f>+Sheet1!L$27</f>
        <v>8</v>
      </c>
      <c r="K12" s="1">
        <f>+Sheet1!M$27</f>
        <v>10</v>
      </c>
      <c r="L12" s="1">
        <f>+Sheet1!N$27</f>
        <v>8</v>
      </c>
      <c r="M12" s="1">
        <f>+Sheet1!O$27</f>
        <v>13</v>
      </c>
      <c r="N12" s="1">
        <f>+Sheet1!P$27</f>
        <v>20</v>
      </c>
      <c r="O12" s="1">
        <f>+Sheet1!Q$27</f>
        <v>14</v>
      </c>
      <c r="P12" s="1">
        <f>+Sheet1!R$27</f>
        <v>12</v>
      </c>
      <c r="Q12" s="1">
        <f>+Sheet1!S$27</f>
        <v>13</v>
      </c>
      <c r="R12" s="1">
        <f>+Sheet1!T$27</f>
        <v>22</v>
      </c>
      <c r="S12" s="1">
        <f>+Sheet1!U$27</f>
        <v>5</v>
      </c>
      <c r="T12" s="1">
        <f>+Sheet1!V$27</f>
        <v>7</v>
      </c>
      <c r="U12" s="1">
        <f>+Sheet1!W$27</f>
        <v>6</v>
      </c>
      <c r="V12" s="1">
        <f>+Sheet1!X$27</f>
        <v>9</v>
      </c>
      <c r="W12" s="1">
        <f>+Sheet1!Y$27</f>
        <v>26</v>
      </c>
      <c r="X12" s="1">
        <f>+Sheet1!Z$27</f>
        <v>12</v>
      </c>
      <c r="Y12" s="1">
        <f>+Sheet1!AA$27</f>
        <v>12</v>
      </c>
      <c r="Z12" s="1">
        <f>+Sheet1!AB$27</f>
        <v>7</v>
      </c>
      <c r="AA12" s="1">
        <f>+Sheet1!AC$27</f>
        <v>10</v>
      </c>
      <c r="AB12" s="1" t="e">
        <f>+Sheet1!#REF!</f>
        <v>#REF!</v>
      </c>
      <c r="AC12" s="1">
        <f>+Sheet1!AD$27</f>
        <v>11</v>
      </c>
      <c r="AD12" s="1">
        <f>+Sheet1!AE$27</f>
        <v>7</v>
      </c>
      <c r="AE12" s="1">
        <f>+Sheet1!AF$27</f>
        <v>2</v>
      </c>
      <c r="AF12" s="1">
        <f>+Sheet1!AG$26</f>
        <v>11</v>
      </c>
      <c r="AG12" s="1">
        <f>+Sheet1!AH$26</f>
        <v>13</v>
      </c>
      <c r="AH12" s="1">
        <f>+Sheet1!AI$26</f>
        <v>0</v>
      </c>
      <c r="AI12" s="1" t="e">
        <f>+Sheet1!#REF!</f>
        <v>#REF!</v>
      </c>
      <c r="AJ12" s="1" t="e">
        <f>+Sheet1!#REF!</f>
        <v>#REF!</v>
      </c>
      <c r="AK12" s="1" t="e">
        <f>+Sheet1!#REF!</f>
        <v>#REF!</v>
      </c>
      <c r="AL12" s="1" t="e">
        <f>+Sheet1!#REF!</f>
        <v>#REF!</v>
      </c>
      <c r="AM12" s="1" t="e">
        <f>+Sheet1!#REF!</f>
        <v>#REF!</v>
      </c>
      <c r="AN12" s="1">
        <f>+Sheet1!AM$26</f>
        <v>0</v>
      </c>
      <c r="AO12" s="1">
        <f>+Sheet1!AN$26</f>
        <v>0</v>
      </c>
      <c r="AP12" s="1">
        <f>+Sheet1!AO$26</f>
        <v>250</v>
      </c>
      <c r="AQ12" s="1">
        <f>+Sheet1!AP$26</f>
        <v>0</v>
      </c>
      <c r="AR12" s="1">
        <f>+Sheet1!AQ$26</f>
        <v>10</v>
      </c>
      <c r="AS12" s="1">
        <f>+Sheet1!AR$26</f>
        <v>10</v>
      </c>
      <c r="AT12" s="1">
        <f>+Sheet1!AS$26</f>
        <v>10</v>
      </c>
      <c r="AU12" s="1">
        <f>+Sheet1!AT$26</f>
        <v>10</v>
      </c>
      <c r="AV12" s="1">
        <f>+Sheet1!AU$26</f>
        <v>10</v>
      </c>
      <c r="AW12" s="1">
        <f>+Sheet1!AV$26</f>
        <v>10</v>
      </c>
      <c r="AX12" s="1">
        <f>+Sheet1!BB$26</f>
        <v>10</v>
      </c>
      <c r="AY12" s="1">
        <f>+Sheet1!BC$26</f>
        <v>0</v>
      </c>
      <c r="AZ12" s="1">
        <f>+Sheet1!BF$26</f>
        <v>0</v>
      </c>
      <c r="BA12" s="1">
        <f>+Sheet1!BG$26</f>
        <v>0</v>
      </c>
      <c r="BB12" s="1">
        <f>+Sheet1!BJ$26</f>
        <v>150</v>
      </c>
      <c r="BC12" s="1" t="e">
        <f>+Sheet1!#REF!</f>
        <v>#REF!</v>
      </c>
      <c r="BD12" s="1">
        <f>+Sheet1!BP$26</f>
        <v>100</v>
      </c>
      <c r="BE12" s="1">
        <f>+Sheet1!BQ$26</f>
        <v>100</v>
      </c>
      <c r="BF12" s="1">
        <f>+Sheet1!BR$26</f>
        <v>100</v>
      </c>
      <c r="BG12" s="1">
        <f>+Sheet1!BS$26</f>
        <v>200</v>
      </c>
      <c r="BH12" s="1">
        <f>+Sheet1!BU$26</f>
        <v>1000</v>
      </c>
      <c r="BI12" s="1">
        <f>+Sheet1!BV$26</f>
        <v>100</v>
      </c>
      <c r="BJ12" s="1"/>
    </row>
    <row r="13" spans="1:6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x14ac:dyDescent="0.2">
      <c r="A15" s="1"/>
      <c r="B15" s="1"/>
      <c r="C15" s="1"/>
      <c r="D15" s="1" t="str">
        <f>Sheet1!$F$2</f>
        <v>HW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 t="str">
        <f>Sheet1!AO$2</f>
        <v>HW TOT</v>
      </c>
      <c r="AQ15" s="1" t="str">
        <f>Sheet1!AP$2</f>
        <v>HW pts</v>
      </c>
      <c r="AR15" s="1" t="str">
        <f>Sheet1!AQ$2</f>
        <v>WS</v>
      </c>
      <c r="AS15" s="1"/>
      <c r="AT15" s="1"/>
      <c r="AU15" s="1"/>
      <c r="AV15" s="1"/>
      <c r="AW15" s="1"/>
      <c r="AX15" s="1"/>
      <c r="AY15" s="1"/>
      <c r="AZ15" s="1"/>
      <c r="BA15" s="1"/>
      <c r="BB15" s="1" t="str">
        <f>Sheet1!BJ$2</f>
        <v>WS TOT</v>
      </c>
      <c r="BC15" s="1" t="e">
        <f>Sheet1!#REF!</f>
        <v>#REF!</v>
      </c>
      <c r="BD15" s="1" t="str">
        <f>Sheet1!BP$2</f>
        <v>Exams</v>
      </c>
      <c r="BE15" s="1"/>
      <c r="BF15" s="1"/>
      <c r="BG15" s="1"/>
      <c r="BH15" s="1" t="str">
        <f>Sheet1!BU$2</f>
        <v>TOTAL</v>
      </c>
      <c r="BI15" s="1" t="str">
        <f>Sheet1!BV$2</f>
        <v>Current</v>
      </c>
      <c r="BJ15" s="1"/>
    </row>
    <row r="16" spans="1:62" x14ac:dyDescent="0.2">
      <c r="A16" s="1"/>
      <c r="B16" s="1"/>
      <c r="C16" s="1"/>
      <c r="D16" s="1" t="str">
        <f>Sheet1!F$3</f>
        <v>01 intro</v>
      </c>
      <c r="E16" s="1" t="str">
        <f>Sheet1!G$3</f>
        <v>02 Review</v>
      </c>
      <c r="F16" s="1" t="str">
        <f>Sheet1!H$3</f>
        <v>03 def ints</v>
      </c>
      <c r="G16" s="1" t="str">
        <f>Sheet1!I$3</f>
        <v>04 FTC</v>
      </c>
      <c r="H16" s="1" t="str">
        <f>Sheet1!J$3</f>
        <v>05 u-sub</v>
      </c>
      <c r="I16" s="1" t="str">
        <f>Sheet1!K$3</f>
        <v>06 area btwn</v>
      </c>
      <c r="J16" s="1" t="str">
        <f>Sheet1!L$3</f>
        <v>07 disc</v>
      </c>
      <c r="K16" s="1" t="str">
        <f>Sheet1!M$3</f>
        <v>08 shell</v>
      </c>
      <c r="L16" s="1" t="str">
        <f>Sheet1!N$3</f>
        <v>09 Work</v>
      </c>
      <c r="M16" s="1" t="str">
        <f>Sheet1!O$3</f>
        <v>10 Parts</v>
      </c>
      <c r="N16" s="1" t="str">
        <f>Sheet1!P$3</f>
        <v>11 Trig ints</v>
      </c>
      <c r="O16" s="1" t="str">
        <f>Sheet1!Q$3</f>
        <v>12 Trig sub</v>
      </c>
      <c r="P16" s="1" t="str">
        <f>Sheet1!R$3</f>
        <v>13 Partial Fractions</v>
      </c>
      <c r="Q16" s="1" t="str">
        <f>Sheet1!S$3</f>
        <v>14 L'Hospital</v>
      </c>
      <c r="R16" s="1" t="str">
        <f>Sheet1!T$3</f>
        <v>15 Improper Ints</v>
      </c>
      <c r="S16" s="1" t="str">
        <f>Sheet1!U$3</f>
        <v>16 Approx Int</v>
      </c>
      <c r="T16" s="1" t="str">
        <f>Sheet1!V$3</f>
        <v>17 Arcl Length</v>
      </c>
      <c r="U16" s="1" t="str">
        <f>Sheet1!W$3</f>
        <v>18 Parametric Curves</v>
      </c>
      <c r="V16" s="1" t="str">
        <f>Sheet1!X$3</f>
        <v>19 Calc on PMCs</v>
      </c>
      <c r="W16" s="1" t="str">
        <f>Sheet1!Y$3</f>
        <v>20 Polar Coords</v>
      </c>
      <c r="X16" s="1" t="str">
        <f>Sheet1!Z$3</f>
        <v>21 Sequecnces</v>
      </c>
      <c r="Y16" s="1" t="str">
        <f>Sheet1!AA$3</f>
        <v>22 Series</v>
      </c>
      <c r="Z16" s="1" t="str">
        <f>Sheet1!AB$3</f>
        <v>23 Integral Test</v>
      </c>
      <c r="AA16" s="1" t="str">
        <f>Sheet1!AC$3</f>
        <v>24 Comparison Tests</v>
      </c>
      <c r="AB16" s="1" t="e">
        <f>Sheet1!#REF!</f>
        <v>#REF!</v>
      </c>
      <c r="AC16" s="1" t="str">
        <f>Sheet1!AD$3</f>
        <v>25 Alternating Series</v>
      </c>
      <c r="AD16" s="1" t="str">
        <f>Sheet1!AE$3</f>
        <v>26 Ratio/Root</v>
      </c>
      <c r="AE16" s="1" t="str">
        <f>Sheet1!AF$3</f>
        <v>27 Strategy</v>
      </c>
      <c r="AF16" s="1" t="str">
        <f>Sheet1!AG$3</f>
        <v>28 Power Series</v>
      </c>
      <c r="AG16" s="1" t="str">
        <f>Sheet1!AH$3</f>
        <v>29 Taylor Series</v>
      </c>
      <c r="AH16" s="1">
        <f>Sheet1!AI$3</f>
        <v>0</v>
      </c>
      <c r="AI16" s="1" t="e">
        <f>Sheet1!#REF!</f>
        <v>#REF!</v>
      </c>
      <c r="AJ16" s="1" t="e">
        <f>Sheet1!#REF!</f>
        <v>#REF!</v>
      </c>
      <c r="AK16" s="1" t="e">
        <f>Sheet1!#REF!</f>
        <v>#REF!</v>
      </c>
      <c r="AL16" s="1" t="e">
        <f>Sheet1!#REF!</f>
        <v>#REF!</v>
      </c>
      <c r="AM16" s="1" t="e">
        <f>Sheet1!#REF!</f>
        <v>#REF!</v>
      </c>
      <c r="AN16" s="1">
        <f>Sheet1!AM$3</f>
        <v>0</v>
      </c>
      <c r="AO16" s="1">
        <f>Sheet1!AN$3</f>
        <v>0</v>
      </c>
      <c r="AP16" s="1"/>
      <c r="AQ16" s="1"/>
      <c r="AR16" s="1">
        <f>Sheet1!AQ$3</f>
        <v>1</v>
      </c>
      <c r="AS16" s="1">
        <f>Sheet1!AR$3</f>
        <v>2</v>
      </c>
      <c r="AT16" s="1">
        <f>Sheet1!AS$3</f>
        <v>3</v>
      </c>
      <c r="AU16" s="1">
        <f>Sheet1!AT$3</f>
        <v>4</v>
      </c>
      <c r="AV16" s="1">
        <f>Sheet1!AU$3</f>
        <v>5</v>
      </c>
      <c r="AW16" s="1">
        <f>Sheet1!AV$3</f>
        <v>6</v>
      </c>
      <c r="AX16" s="1">
        <f>Sheet1!BB$3</f>
        <v>12</v>
      </c>
      <c r="AY16" s="1">
        <f>Sheet1!BC$3</f>
        <v>13</v>
      </c>
      <c r="AZ16" s="1">
        <f>Sheet1!BF$3</f>
        <v>16</v>
      </c>
      <c r="BA16" s="1">
        <f>Sheet1!BG$3</f>
        <v>17</v>
      </c>
      <c r="BB16" s="1"/>
      <c r="BC16" s="1"/>
      <c r="BD16" s="1">
        <f>Sheet1!BP$3</f>
        <v>1</v>
      </c>
      <c r="BE16" s="1">
        <f>Sheet1!BQ$3</f>
        <v>2</v>
      </c>
      <c r="BF16" s="1">
        <f>Sheet1!BR$3</f>
        <v>3</v>
      </c>
      <c r="BG16" s="1" t="str">
        <f>Sheet1!BS$3</f>
        <v>Final</v>
      </c>
      <c r="BH16" s="1"/>
      <c r="BI16" s="1"/>
      <c r="BJ16" s="1"/>
    </row>
    <row r="17" spans="1:62" x14ac:dyDescent="0.2">
      <c r="A17" s="1" t="e">
        <f>+Sheet1!#REF!</f>
        <v>#REF!</v>
      </c>
      <c r="B17" s="1" t="e">
        <f>+Sheet1!#REF!</f>
        <v>#REF!</v>
      </c>
      <c r="C17" s="1" t="e">
        <f>+Sheet1!#REF!</f>
        <v>#REF!</v>
      </c>
      <c r="D17" s="1" t="e">
        <f>+Sheet1!#REF!</f>
        <v>#REF!</v>
      </c>
      <c r="E17" s="1" t="e">
        <f>+Sheet1!#REF!</f>
        <v>#REF!</v>
      </c>
      <c r="F17" s="1" t="e">
        <f>+Sheet1!#REF!</f>
        <v>#REF!</v>
      </c>
      <c r="G17" s="1" t="e">
        <f>+Sheet1!#REF!</f>
        <v>#REF!</v>
      </c>
      <c r="H17" s="1" t="e">
        <f>+Sheet1!#REF!</f>
        <v>#REF!</v>
      </c>
      <c r="I17" s="1" t="e">
        <f>+Sheet1!#REF!</f>
        <v>#REF!</v>
      </c>
      <c r="J17" s="1" t="e">
        <f>+Sheet1!#REF!</f>
        <v>#REF!</v>
      </c>
      <c r="K17" s="1" t="e">
        <f>+Sheet1!#REF!</f>
        <v>#REF!</v>
      </c>
      <c r="L17" s="1" t="e">
        <f>+Sheet1!#REF!</f>
        <v>#REF!</v>
      </c>
      <c r="M17" s="1" t="e">
        <f>+Sheet1!#REF!</f>
        <v>#REF!</v>
      </c>
      <c r="N17" s="1" t="e">
        <f>+Sheet1!#REF!</f>
        <v>#REF!</v>
      </c>
      <c r="O17" s="1" t="e">
        <f>+Sheet1!#REF!</f>
        <v>#REF!</v>
      </c>
      <c r="P17" s="1" t="e">
        <f>+Sheet1!#REF!</f>
        <v>#REF!</v>
      </c>
      <c r="Q17" s="1" t="e">
        <f>+Sheet1!#REF!</f>
        <v>#REF!</v>
      </c>
      <c r="R17" s="1" t="e">
        <f>+Sheet1!#REF!</f>
        <v>#REF!</v>
      </c>
      <c r="S17" s="1" t="e">
        <f>+Sheet1!#REF!</f>
        <v>#REF!</v>
      </c>
      <c r="T17" s="1" t="e">
        <f>+Sheet1!#REF!</f>
        <v>#REF!</v>
      </c>
      <c r="U17" s="1" t="e">
        <f>+Sheet1!#REF!</f>
        <v>#REF!</v>
      </c>
      <c r="V17" s="1" t="e">
        <f>+Sheet1!#REF!</f>
        <v>#REF!</v>
      </c>
      <c r="W17" s="1" t="e">
        <f>+Sheet1!#REF!</f>
        <v>#REF!</v>
      </c>
      <c r="X17" s="1" t="e">
        <f>+Sheet1!#REF!</f>
        <v>#REF!</v>
      </c>
      <c r="Y17" s="1" t="e">
        <f>+Sheet1!#REF!</f>
        <v>#REF!</v>
      </c>
      <c r="Z17" s="1" t="e">
        <f>+Sheet1!#REF!</f>
        <v>#REF!</v>
      </c>
      <c r="AA17" s="1" t="e">
        <f>+Sheet1!#REF!</f>
        <v>#REF!</v>
      </c>
      <c r="AB17" s="1" t="e">
        <f>+Sheet1!#REF!</f>
        <v>#REF!</v>
      </c>
      <c r="AC17" s="1" t="e">
        <f>+Sheet1!#REF!</f>
        <v>#REF!</v>
      </c>
      <c r="AD17" s="1" t="e">
        <f>+Sheet1!#REF!</f>
        <v>#REF!</v>
      </c>
      <c r="AE17" s="1" t="e">
        <f>+Sheet1!#REF!</f>
        <v>#REF!</v>
      </c>
      <c r="AF17" s="1" t="e">
        <f>+Sheet1!#REF!</f>
        <v>#REF!</v>
      </c>
      <c r="AG17" s="1" t="e">
        <f>+Sheet1!#REF!</f>
        <v>#REF!</v>
      </c>
      <c r="AH17" s="1" t="e">
        <f>+Sheet1!#REF!</f>
        <v>#REF!</v>
      </c>
      <c r="AI17" s="1" t="e">
        <f>+Sheet1!#REF!</f>
        <v>#REF!</v>
      </c>
      <c r="AJ17" s="1" t="e">
        <f>+Sheet1!#REF!</f>
        <v>#REF!</v>
      </c>
      <c r="AK17" s="1" t="e">
        <f>+Sheet1!#REF!</f>
        <v>#REF!</v>
      </c>
      <c r="AL17" s="1" t="e">
        <f>+Sheet1!#REF!</f>
        <v>#REF!</v>
      </c>
      <c r="AM17" s="1" t="e">
        <f>+Sheet1!#REF!</f>
        <v>#REF!</v>
      </c>
      <c r="AN17" s="1" t="e">
        <f>+Sheet1!#REF!</f>
        <v>#REF!</v>
      </c>
      <c r="AO17" s="1" t="e">
        <f>+Sheet1!#REF!</f>
        <v>#REF!</v>
      </c>
      <c r="AP17" s="1" t="e">
        <f>+Sheet1!#REF!</f>
        <v>#REF!</v>
      </c>
      <c r="AQ17" s="1" t="e">
        <f>+Sheet1!#REF!</f>
        <v>#REF!</v>
      </c>
      <c r="AR17" s="1" t="e">
        <f>+Sheet1!#REF!</f>
        <v>#REF!</v>
      </c>
      <c r="AS17" s="1" t="e">
        <f>+Sheet1!#REF!</f>
        <v>#REF!</v>
      </c>
      <c r="AT17" s="1" t="e">
        <f>+Sheet1!#REF!</f>
        <v>#REF!</v>
      </c>
      <c r="AU17" s="1" t="e">
        <f>+Sheet1!#REF!</f>
        <v>#REF!</v>
      </c>
      <c r="AV17" s="1" t="e">
        <f>+Sheet1!#REF!</f>
        <v>#REF!</v>
      </c>
      <c r="AW17" s="1" t="e">
        <f>+Sheet1!#REF!</f>
        <v>#REF!</v>
      </c>
      <c r="AX17" s="1" t="e">
        <f>+Sheet1!#REF!</f>
        <v>#REF!</v>
      </c>
      <c r="AY17" s="1" t="e">
        <f>+Sheet1!#REF!</f>
        <v>#REF!</v>
      </c>
      <c r="AZ17" s="1" t="e">
        <f>+Sheet1!#REF!</f>
        <v>#REF!</v>
      </c>
      <c r="BA17" s="1" t="e">
        <f>+Sheet1!#REF!</f>
        <v>#REF!</v>
      </c>
      <c r="BB17" s="1" t="e">
        <f>+Sheet1!#REF!</f>
        <v>#REF!</v>
      </c>
      <c r="BC17" s="1" t="e">
        <f>+Sheet1!#REF!</f>
        <v>#REF!</v>
      </c>
      <c r="BD17" s="1" t="e">
        <f>+Sheet1!#REF!</f>
        <v>#REF!</v>
      </c>
      <c r="BE17" s="1" t="e">
        <f>+Sheet1!#REF!</f>
        <v>#REF!</v>
      </c>
      <c r="BF17" s="1" t="e">
        <f>+Sheet1!#REF!</f>
        <v>#REF!</v>
      </c>
      <c r="BG17" s="1" t="e">
        <f>+Sheet1!#REF!</f>
        <v>#REF!</v>
      </c>
      <c r="BH17" s="1" t="e">
        <f>+Sheet1!#REF!</f>
        <v>#REF!</v>
      </c>
      <c r="BI17" s="1" t="e">
        <f>+Sheet1!#REF!</f>
        <v>#REF!</v>
      </c>
      <c r="BJ17" s="1" t="e">
        <f>+Sheet1!#REF!</f>
        <v>#REF!</v>
      </c>
    </row>
    <row r="18" spans="1:62" x14ac:dyDescent="0.2">
      <c r="A18" s="1" t="str">
        <f>+Sheet1!B$26</f>
        <v>Points, Possible</v>
      </c>
      <c r="B18" s="1"/>
      <c r="C18" s="1"/>
      <c r="D18" s="1">
        <f>+Sheet1!F$27</f>
        <v>16</v>
      </c>
      <c r="E18" s="1">
        <f>+Sheet1!G$27</f>
        <v>10</v>
      </c>
      <c r="F18" s="1">
        <f>+Sheet1!H$27</f>
        <v>10</v>
      </c>
      <c r="G18" s="1">
        <f>+Sheet1!I$27</f>
        <v>15</v>
      </c>
      <c r="H18" s="1">
        <f>+Sheet1!J$27</f>
        <v>17</v>
      </c>
      <c r="I18" s="1">
        <f>+Sheet1!K$27</f>
        <v>9</v>
      </c>
      <c r="J18" s="1">
        <f>+Sheet1!L$27</f>
        <v>8</v>
      </c>
      <c r="K18" s="1">
        <f>+Sheet1!M$27</f>
        <v>10</v>
      </c>
      <c r="L18" s="1">
        <f>+Sheet1!N$27</f>
        <v>8</v>
      </c>
      <c r="M18" s="1">
        <f>+Sheet1!O$27</f>
        <v>13</v>
      </c>
      <c r="N18" s="1">
        <f>+Sheet1!P$27</f>
        <v>20</v>
      </c>
      <c r="O18" s="1">
        <f>+Sheet1!Q$27</f>
        <v>14</v>
      </c>
      <c r="P18" s="1">
        <f>+Sheet1!R$27</f>
        <v>12</v>
      </c>
      <c r="Q18" s="1">
        <f>+Sheet1!S$27</f>
        <v>13</v>
      </c>
      <c r="R18" s="1">
        <f>+Sheet1!T$27</f>
        <v>22</v>
      </c>
      <c r="S18" s="1">
        <f>+Sheet1!U$27</f>
        <v>5</v>
      </c>
      <c r="T18" s="1">
        <f>+Sheet1!V$27</f>
        <v>7</v>
      </c>
      <c r="U18" s="1">
        <f>+Sheet1!W$27</f>
        <v>6</v>
      </c>
      <c r="V18" s="1">
        <f>+Sheet1!X$27</f>
        <v>9</v>
      </c>
      <c r="W18" s="1">
        <f>+Sheet1!Y$27</f>
        <v>26</v>
      </c>
      <c r="X18" s="1">
        <f>+Sheet1!Z$27</f>
        <v>12</v>
      </c>
      <c r="Y18" s="1">
        <f>+Sheet1!AA$27</f>
        <v>12</v>
      </c>
      <c r="Z18" s="1">
        <f>+Sheet1!AB$27</f>
        <v>7</v>
      </c>
      <c r="AA18" s="1">
        <f>+Sheet1!AC$27</f>
        <v>10</v>
      </c>
      <c r="AB18" s="1" t="e">
        <f>+Sheet1!#REF!</f>
        <v>#REF!</v>
      </c>
      <c r="AC18" s="1">
        <f>+Sheet1!AD$27</f>
        <v>11</v>
      </c>
      <c r="AD18" s="1">
        <f>+Sheet1!AE$27</f>
        <v>7</v>
      </c>
      <c r="AE18" s="1">
        <f>+Sheet1!AF$27</f>
        <v>2</v>
      </c>
      <c r="AF18" s="1">
        <f>+Sheet1!AG$26</f>
        <v>11</v>
      </c>
      <c r="AG18" s="1">
        <f>+Sheet1!AH$26</f>
        <v>13</v>
      </c>
      <c r="AH18" s="1">
        <f>+Sheet1!AI$26</f>
        <v>0</v>
      </c>
      <c r="AI18" s="1" t="e">
        <f>+Sheet1!#REF!</f>
        <v>#REF!</v>
      </c>
      <c r="AJ18" s="1" t="e">
        <f>+Sheet1!#REF!</f>
        <v>#REF!</v>
      </c>
      <c r="AK18" s="1" t="e">
        <f>+Sheet1!#REF!</f>
        <v>#REF!</v>
      </c>
      <c r="AL18" s="1" t="e">
        <f>+Sheet1!#REF!</f>
        <v>#REF!</v>
      </c>
      <c r="AM18" s="1" t="e">
        <f>+Sheet1!#REF!</f>
        <v>#REF!</v>
      </c>
      <c r="AN18" s="1">
        <f>+Sheet1!AM$26</f>
        <v>0</v>
      </c>
      <c r="AO18" s="1">
        <f>+Sheet1!AN$26</f>
        <v>0</v>
      </c>
      <c r="AP18" s="1">
        <f>+Sheet1!AO$26</f>
        <v>250</v>
      </c>
      <c r="AQ18" s="1">
        <f>+Sheet1!AP$26</f>
        <v>0</v>
      </c>
      <c r="AR18" s="1">
        <f>+Sheet1!AQ$26</f>
        <v>10</v>
      </c>
      <c r="AS18" s="1">
        <f>+Sheet1!AR$26</f>
        <v>10</v>
      </c>
      <c r="AT18" s="1">
        <f>+Sheet1!AS$26</f>
        <v>10</v>
      </c>
      <c r="AU18" s="1">
        <f>+Sheet1!AT$26</f>
        <v>10</v>
      </c>
      <c r="AV18" s="1">
        <f>+Sheet1!AU$26</f>
        <v>10</v>
      </c>
      <c r="AW18" s="1">
        <f>+Sheet1!AV$26</f>
        <v>10</v>
      </c>
      <c r="AX18" s="1">
        <f>+Sheet1!BB$26</f>
        <v>10</v>
      </c>
      <c r="AY18" s="1">
        <f>+Sheet1!BC$26</f>
        <v>0</v>
      </c>
      <c r="AZ18" s="1">
        <f>+Sheet1!BF$26</f>
        <v>0</v>
      </c>
      <c r="BA18" s="1">
        <f>+Sheet1!BG$26</f>
        <v>0</v>
      </c>
      <c r="BB18" s="1">
        <f>+Sheet1!BJ$26</f>
        <v>150</v>
      </c>
      <c r="BC18" s="1" t="e">
        <f>+Sheet1!#REF!</f>
        <v>#REF!</v>
      </c>
      <c r="BD18" s="1">
        <f>+Sheet1!BP$26</f>
        <v>100</v>
      </c>
      <c r="BE18" s="1">
        <f>+Sheet1!BQ$26</f>
        <v>100</v>
      </c>
      <c r="BF18" s="1">
        <f>+Sheet1!BR$26</f>
        <v>100</v>
      </c>
      <c r="BG18" s="1">
        <f>+Sheet1!BS$26</f>
        <v>200</v>
      </c>
      <c r="BH18" s="1">
        <f>+Sheet1!BU$26</f>
        <v>1000</v>
      </c>
      <c r="BI18" s="1">
        <f>+Sheet1!BV$26</f>
        <v>100</v>
      </c>
      <c r="BJ18" s="1"/>
    </row>
    <row r="19" spans="1:6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x14ac:dyDescent="0.2">
      <c r="A21" s="1"/>
      <c r="B21" s="1"/>
      <c r="C21" s="1"/>
      <c r="D21" s="1" t="str">
        <f>Sheet1!$F$2</f>
        <v>HW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 t="str">
        <f>Sheet1!AO$2</f>
        <v>HW TOT</v>
      </c>
      <c r="AQ21" s="1" t="str">
        <f>Sheet1!AP$2</f>
        <v>HW pts</v>
      </c>
      <c r="AR21" s="1" t="str">
        <f>Sheet1!AQ$2</f>
        <v>WS</v>
      </c>
      <c r="AS21" s="1"/>
      <c r="AT21" s="1"/>
      <c r="AU21" s="1"/>
      <c r="AV21" s="1"/>
      <c r="AW21" s="1"/>
      <c r="AX21" s="1"/>
      <c r="AY21" s="1"/>
      <c r="AZ21" s="1"/>
      <c r="BA21" s="1"/>
      <c r="BB21" s="1" t="str">
        <f>Sheet1!BJ$2</f>
        <v>WS TOT</v>
      </c>
      <c r="BC21" s="1" t="e">
        <f>Sheet1!#REF!</f>
        <v>#REF!</v>
      </c>
      <c r="BD21" s="1" t="str">
        <f>Sheet1!BP$2</f>
        <v>Exams</v>
      </c>
      <c r="BE21" s="1"/>
      <c r="BF21" s="1"/>
      <c r="BG21" s="1"/>
      <c r="BH21" s="1" t="str">
        <f>Sheet1!BU$2</f>
        <v>TOTAL</v>
      </c>
      <c r="BI21" s="1" t="str">
        <f>Sheet1!BV$2</f>
        <v>Current</v>
      </c>
      <c r="BJ21" s="1"/>
    </row>
    <row r="22" spans="1:62" x14ac:dyDescent="0.2">
      <c r="A22" s="1"/>
      <c r="B22" s="1"/>
      <c r="C22" s="1"/>
      <c r="D22" s="1" t="str">
        <f>Sheet1!F$3</f>
        <v>01 intro</v>
      </c>
      <c r="E22" s="1" t="str">
        <f>Sheet1!G$3</f>
        <v>02 Review</v>
      </c>
      <c r="F22" s="1" t="str">
        <f>Sheet1!H$3</f>
        <v>03 def ints</v>
      </c>
      <c r="G22" s="1" t="str">
        <f>Sheet1!I$3</f>
        <v>04 FTC</v>
      </c>
      <c r="H22" s="1" t="str">
        <f>Sheet1!J$3</f>
        <v>05 u-sub</v>
      </c>
      <c r="I22" s="1" t="str">
        <f>Sheet1!K$3</f>
        <v>06 area btwn</v>
      </c>
      <c r="J22" s="1" t="str">
        <f>Sheet1!L$3</f>
        <v>07 disc</v>
      </c>
      <c r="K22" s="1" t="str">
        <f>Sheet1!M$3</f>
        <v>08 shell</v>
      </c>
      <c r="L22" s="1" t="str">
        <f>Sheet1!N$3</f>
        <v>09 Work</v>
      </c>
      <c r="M22" s="1" t="str">
        <f>Sheet1!O$3</f>
        <v>10 Parts</v>
      </c>
      <c r="N22" s="1" t="str">
        <f>Sheet1!P$3</f>
        <v>11 Trig ints</v>
      </c>
      <c r="O22" s="1" t="str">
        <f>Sheet1!Q$3</f>
        <v>12 Trig sub</v>
      </c>
      <c r="P22" s="1" t="str">
        <f>Sheet1!R$3</f>
        <v>13 Partial Fractions</v>
      </c>
      <c r="Q22" s="1" t="str">
        <f>Sheet1!S$3</f>
        <v>14 L'Hospital</v>
      </c>
      <c r="R22" s="1" t="str">
        <f>Sheet1!T$3</f>
        <v>15 Improper Ints</v>
      </c>
      <c r="S22" s="1" t="str">
        <f>Sheet1!U$3</f>
        <v>16 Approx Int</v>
      </c>
      <c r="T22" s="1" t="str">
        <f>Sheet1!V$3</f>
        <v>17 Arcl Length</v>
      </c>
      <c r="U22" s="1" t="str">
        <f>Sheet1!W$3</f>
        <v>18 Parametric Curves</v>
      </c>
      <c r="V22" s="1" t="str">
        <f>Sheet1!X$3</f>
        <v>19 Calc on PMCs</v>
      </c>
      <c r="W22" s="1" t="str">
        <f>Sheet1!Y$3</f>
        <v>20 Polar Coords</v>
      </c>
      <c r="X22" s="1" t="str">
        <f>Sheet1!Z$3</f>
        <v>21 Sequecnces</v>
      </c>
      <c r="Y22" s="1" t="str">
        <f>Sheet1!AA$3</f>
        <v>22 Series</v>
      </c>
      <c r="Z22" s="1" t="str">
        <f>Sheet1!AB$3</f>
        <v>23 Integral Test</v>
      </c>
      <c r="AA22" s="1" t="str">
        <f>Sheet1!AC$3</f>
        <v>24 Comparison Tests</v>
      </c>
      <c r="AB22" s="1" t="e">
        <f>Sheet1!#REF!</f>
        <v>#REF!</v>
      </c>
      <c r="AC22" s="1" t="str">
        <f>Sheet1!AD$3</f>
        <v>25 Alternating Series</v>
      </c>
      <c r="AD22" s="1" t="str">
        <f>Sheet1!AE$3</f>
        <v>26 Ratio/Root</v>
      </c>
      <c r="AE22" s="1" t="str">
        <f>Sheet1!AF$3</f>
        <v>27 Strategy</v>
      </c>
      <c r="AF22" s="1" t="str">
        <f>Sheet1!AG$3</f>
        <v>28 Power Series</v>
      </c>
      <c r="AG22" s="1" t="str">
        <f>Sheet1!AH$3</f>
        <v>29 Taylor Series</v>
      </c>
      <c r="AH22" s="1">
        <f>Sheet1!AI$3</f>
        <v>0</v>
      </c>
      <c r="AI22" s="1" t="e">
        <f>Sheet1!#REF!</f>
        <v>#REF!</v>
      </c>
      <c r="AJ22" s="1" t="e">
        <f>Sheet1!#REF!</f>
        <v>#REF!</v>
      </c>
      <c r="AK22" s="1" t="e">
        <f>Sheet1!#REF!</f>
        <v>#REF!</v>
      </c>
      <c r="AL22" s="1" t="e">
        <f>Sheet1!#REF!</f>
        <v>#REF!</v>
      </c>
      <c r="AM22" s="1" t="e">
        <f>Sheet1!#REF!</f>
        <v>#REF!</v>
      </c>
      <c r="AN22" s="1">
        <f>Sheet1!AM$3</f>
        <v>0</v>
      </c>
      <c r="AO22" s="1">
        <f>Sheet1!AN$3</f>
        <v>0</v>
      </c>
      <c r="AP22" s="1"/>
      <c r="AQ22" s="1"/>
      <c r="AR22" s="1">
        <f>Sheet1!AQ$3</f>
        <v>1</v>
      </c>
      <c r="AS22" s="1">
        <f>Sheet1!AR$3</f>
        <v>2</v>
      </c>
      <c r="AT22" s="1">
        <f>Sheet1!AS$3</f>
        <v>3</v>
      </c>
      <c r="AU22" s="1">
        <f>Sheet1!AT$3</f>
        <v>4</v>
      </c>
      <c r="AV22" s="1">
        <f>Sheet1!AU$3</f>
        <v>5</v>
      </c>
      <c r="AW22" s="1">
        <f>Sheet1!AV$3</f>
        <v>6</v>
      </c>
      <c r="AX22" s="1">
        <f>Sheet1!BB$3</f>
        <v>12</v>
      </c>
      <c r="AY22" s="1">
        <f>Sheet1!BC$3</f>
        <v>13</v>
      </c>
      <c r="AZ22" s="1">
        <f>Sheet1!BF$3</f>
        <v>16</v>
      </c>
      <c r="BA22" s="1">
        <f>Sheet1!BG$3</f>
        <v>17</v>
      </c>
      <c r="BB22" s="1"/>
      <c r="BC22" s="1"/>
      <c r="BD22" s="1">
        <f>Sheet1!BP$3</f>
        <v>1</v>
      </c>
      <c r="BE22" s="1">
        <f>Sheet1!BQ$3</f>
        <v>2</v>
      </c>
      <c r="BF22" s="1">
        <f>Sheet1!BR$3</f>
        <v>3</v>
      </c>
      <c r="BG22" s="1" t="str">
        <f>Sheet1!BS$3</f>
        <v>Final</v>
      </c>
      <c r="BH22" s="1"/>
      <c r="BI22" s="1"/>
      <c r="BJ22" s="1"/>
    </row>
    <row r="23" spans="1:62" x14ac:dyDescent="0.2">
      <c r="A23" s="1" t="str">
        <f>+Sheet1!B6</f>
        <v>Cassie</v>
      </c>
      <c r="B23" s="1">
        <f>+Sheet1!C6</f>
        <v>0</v>
      </c>
      <c r="C23" s="1">
        <f>+Sheet1!E6</f>
        <v>0</v>
      </c>
      <c r="D23" s="1" t="e">
        <f>+Sheet1!#REF!</f>
        <v>#REF!</v>
      </c>
      <c r="E23" s="1" t="e">
        <f>+Sheet1!#REF!</f>
        <v>#REF!</v>
      </c>
      <c r="F23" s="1" t="e">
        <f>+Sheet1!#REF!</f>
        <v>#REF!</v>
      </c>
      <c r="G23" s="1" t="e">
        <f>+Sheet1!#REF!</f>
        <v>#REF!</v>
      </c>
      <c r="H23" s="1" t="e">
        <f>+Sheet1!#REF!</f>
        <v>#REF!</v>
      </c>
      <c r="I23" s="1" t="e">
        <f>+Sheet1!#REF!</f>
        <v>#REF!</v>
      </c>
      <c r="J23" s="1" t="e">
        <f>+Sheet1!#REF!</f>
        <v>#REF!</v>
      </c>
      <c r="K23" s="1" t="e">
        <f>+Sheet1!#REF!</f>
        <v>#REF!</v>
      </c>
      <c r="L23" s="1" t="e">
        <f>+Sheet1!#REF!</f>
        <v>#REF!</v>
      </c>
      <c r="M23" s="1" t="e">
        <f>+Sheet1!#REF!</f>
        <v>#REF!</v>
      </c>
      <c r="N23" s="1" t="e">
        <f>+Sheet1!#REF!</f>
        <v>#REF!</v>
      </c>
      <c r="O23" s="1" t="e">
        <f>+Sheet1!#REF!</f>
        <v>#REF!</v>
      </c>
      <c r="P23" s="1" t="e">
        <f>+Sheet1!#REF!</f>
        <v>#REF!</v>
      </c>
      <c r="Q23" s="1" t="e">
        <f>+Sheet1!#REF!</f>
        <v>#REF!</v>
      </c>
      <c r="R23" s="1">
        <f>+Sheet1!T6</f>
        <v>22</v>
      </c>
      <c r="S23" s="1">
        <f>+Sheet1!U6</f>
        <v>5</v>
      </c>
      <c r="T23" s="1">
        <f>+Sheet1!V6</f>
        <v>7</v>
      </c>
      <c r="U23" s="1">
        <f>+Sheet1!W6</f>
        <v>6</v>
      </c>
      <c r="V23" s="1">
        <f>+Sheet1!X6</f>
        <v>9</v>
      </c>
      <c r="W23" s="1">
        <f>+Sheet1!Y6</f>
        <v>26</v>
      </c>
      <c r="X23" s="1">
        <f>+Sheet1!Z6</f>
        <v>12</v>
      </c>
      <c r="Y23" s="1">
        <f>+Sheet1!AA6</f>
        <v>11.8</v>
      </c>
      <c r="Z23" s="1" t="e">
        <f>+Sheet1!#REF!</f>
        <v>#REF!</v>
      </c>
      <c r="AA23" s="1" t="e">
        <f>+Sheet1!#REF!</f>
        <v>#REF!</v>
      </c>
      <c r="AB23" s="1" t="e">
        <f>+Sheet1!#REF!</f>
        <v>#REF!</v>
      </c>
      <c r="AC23" s="1" t="e">
        <f>+Sheet1!#REF!</f>
        <v>#REF!</v>
      </c>
      <c r="AD23" s="1" t="e">
        <f>+Sheet1!#REF!</f>
        <v>#REF!</v>
      </c>
      <c r="AE23" s="1" t="e">
        <f>+Sheet1!#REF!</f>
        <v>#REF!</v>
      </c>
      <c r="AF23" s="1" t="e">
        <f>+Sheet1!#REF!</f>
        <v>#REF!</v>
      </c>
      <c r="AG23" s="1" t="e">
        <f>+Sheet1!#REF!</f>
        <v>#REF!</v>
      </c>
      <c r="AH23" s="1" t="e">
        <f>+Sheet1!#REF!</f>
        <v>#REF!</v>
      </c>
      <c r="AI23" s="1" t="e">
        <f>+Sheet1!#REF!</f>
        <v>#REF!</v>
      </c>
      <c r="AJ23" s="1" t="e">
        <f>+Sheet1!#REF!</f>
        <v>#REF!</v>
      </c>
      <c r="AK23" s="1" t="e">
        <f>+Sheet1!#REF!</f>
        <v>#REF!</v>
      </c>
      <c r="AL23" s="1" t="e">
        <f>+Sheet1!#REF!</f>
        <v>#REF!</v>
      </c>
      <c r="AM23" s="1" t="e">
        <f>+Sheet1!#REF!</f>
        <v>#REF!</v>
      </c>
      <c r="AN23" s="1" t="e">
        <f>+Sheet1!#REF!</f>
        <v>#REF!</v>
      </c>
      <c r="AO23" s="1" t="e">
        <f>+Sheet1!#REF!</f>
        <v>#REF!</v>
      </c>
      <c r="AP23" s="1">
        <f>+Sheet1!AO6</f>
        <v>331.8</v>
      </c>
      <c r="AQ23" s="1">
        <f>+Sheet1!AP6</f>
        <v>0</v>
      </c>
      <c r="AR23" s="1">
        <f>+Sheet1!AQ6</f>
        <v>9</v>
      </c>
      <c r="AS23" s="1">
        <f>+Sheet1!AR6</f>
        <v>9.8000000000000007</v>
      </c>
      <c r="AT23" s="1">
        <f>+Sheet1!AS6</f>
        <v>9</v>
      </c>
      <c r="AU23" s="1">
        <f>+Sheet1!AT6</f>
        <v>10</v>
      </c>
      <c r="AV23" s="1">
        <f>+Sheet1!AU6</f>
        <v>9</v>
      </c>
      <c r="AW23" s="1">
        <f>+Sheet1!AV6</f>
        <v>10</v>
      </c>
      <c r="AX23" s="1">
        <f>+Sheet1!BB6</f>
        <v>0</v>
      </c>
      <c r="AY23" s="1">
        <f>+Sheet1!BC6</f>
        <v>0</v>
      </c>
      <c r="AZ23" s="1">
        <f>+Sheet1!BF6</f>
        <v>0</v>
      </c>
      <c r="BA23" s="1">
        <f>+Sheet1!BG6</f>
        <v>0</v>
      </c>
      <c r="BB23" s="1">
        <f>+Sheet1!BJ6</f>
        <v>145.19999999999999</v>
      </c>
      <c r="BC23" s="1" t="e">
        <f>+Sheet1!#REF!</f>
        <v>#REF!</v>
      </c>
      <c r="BD23" s="1">
        <f>+Sheet1!BP6</f>
        <v>102</v>
      </c>
      <c r="BE23" s="1">
        <f>+Sheet1!BQ6</f>
        <v>83</v>
      </c>
      <c r="BF23" s="1">
        <f>+Sheet1!BR6</f>
        <v>99</v>
      </c>
      <c r="BG23" s="1">
        <f>+Sheet1!BS6</f>
        <v>0</v>
      </c>
      <c r="BH23" s="1">
        <f>+Sheet1!BU6</f>
        <v>853</v>
      </c>
      <c r="BI23" s="1">
        <f>+Sheet1!BV6</f>
        <v>85.3</v>
      </c>
      <c r="BJ23" s="1" t="str">
        <f>+Sheet1!BW6</f>
        <v>Cassie</v>
      </c>
    </row>
    <row r="24" spans="1:62" x14ac:dyDescent="0.2">
      <c r="A24" s="1" t="str">
        <f>+Sheet1!B$26</f>
        <v>Points, Possible</v>
      </c>
      <c r="B24" s="1"/>
      <c r="C24" s="1"/>
      <c r="D24" s="1">
        <f>+Sheet1!F$27</f>
        <v>16</v>
      </c>
      <c r="E24" s="1">
        <f>+Sheet1!G$27</f>
        <v>10</v>
      </c>
      <c r="F24" s="1">
        <f>+Sheet1!H$27</f>
        <v>10</v>
      </c>
      <c r="G24" s="1">
        <f>+Sheet1!I$27</f>
        <v>15</v>
      </c>
      <c r="H24" s="1">
        <f>+Sheet1!J$27</f>
        <v>17</v>
      </c>
      <c r="I24" s="1">
        <f>+Sheet1!K$27</f>
        <v>9</v>
      </c>
      <c r="J24" s="1">
        <f>+Sheet1!L$27</f>
        <v>8</v>
      </c>
      <c r="K24" s="1">
        <f>+Sheet1!M$27</f>
        <v>10</v>
      </c>
      <c r="L24" s="1">
        <f>+Sheet1!N$27</f>
        <v>8</v>
      </c>
      <c r="M24" s="1">
        <f>+Sheet1!O$27</f>
        <v>13</v>
      </c>
      <c r="N24" s="1">
        <f>+Sheet1!P$27</f>
        <v>20</v>
      </c>
      <c r="O24" s="1">
        <f>+Sheet1!Q$27</f>
        <v>14</v>
      </c>
      <c r="P24" s="1">
        <f>+Sheet1!R$27</f>
        <v>12</v>
      </c>
      <c r="Q24" s="1">
        <f>+Sheet1!S$27</f>
        <v>13</v>
      </c>
      <c r="R24" s="1">
        <f>+Sheet1!T$27</f>
        <v>22</v>
      </c>
      <c r="S24" s="1">
        <f>+Sheet1!U$27</f>
        <v>5</v>
      </c>
      <c r="T24" s="1">
        <f>+Sheet1!V$27</f>
        <v>7</v>
      </c>
      <c r="U24" s="1">
        <f>+Sheet1!W$27</f>
        <v>6</v>
      </c>
      <c r="V24" s="1">
        <f>+Sheet1!X$27</f>
        <v>9</v>
      </c>
      <c r="W24" s="1">
        <f>+Sheet1!Y$27</f>
        <v>26</v>
      </c>
      <c r="X24" s="1">
        <f>+Sheet1!Z$27</f>
        <v>12</v>
      </c>
      <c r="Y24" s="1">
        <f>+Sheet1!AA$27</f>
        <v>12</v>
      </c>
      <c r="Z24" s="1">
        <f>+Sheet1!AB$27</f>
        <v>7</v>
      </c>
      <c r="AA24" s="1">
        <f>+Sheet1!AC$27</f>
        <v>10</v>
      </c>
      <c r="AB24" s="1" t="e">
        <f>+Sheet1!#REF!</f>
        <v>#REF!</v>
      </c>
      <c r="AC24" s="1">
        <f>+Sheet1!AD$27</f>
        <v>11</v>
      </c>
      <c r="AD24" s="1">
        <f>+Sheet1!AE$27</f>
        <v>7</v>
      </c>
      <c r="AE24" s="1">
        <f>+Sheet1!AF$27</f>
        <v>2</v>
      </c>
      <c r="AF24" s="1">
        <f>+Sheet1!AG$26</f>
        <v>11</v>
      </c>
      <c r="AG24" s="1">
        <f>+Sheet1!AH$26</f>
        <v>13</v>
      </c>
      <c r="AH24" s="1">
        <f>+Sheet1!AI$26</f>
        <v>0</v>
      </c>
      <c r="AI24" s="1" t="e">
        <f>+Sheet1!#REF!</f>
        <v>#REF!</v>
      </c>
      <c r="AJ24" s="1" t="e">
        <f>+Sheet1!#REF!</f>
        <v>#REF!</v>
      </c>
      <c r="AK24" s="1" t="e">
        <f>+Sheet1!#REF!</f>
        <v>#REF!</v>
      </c>
      <c r="AL24" s="1" t="e">
        <f>+Sheet1!#REF!</f>
        <v>#REF!</v>
      </c>
      <c r="AM24" s="1" t="e">
        <f>+Sheet1!#REF!</f>
        <v>#REF!</v>
      </c>
      <c r="AN24" s="1">
        <f>+Sheet1!AM$26</f>
        <v>0</v>
      </c>
      <c r="AO24" s="1">
        <f>+Sheet1!AN$26</f>
        <v>0</v>
      </c>
      <c r="AP24" s="1">
        <f>+Sheet1!AO$26</f>
        <v>250</v>
      </c>
      <c r="AQ24" s="1">
        <f>+Sheet1!AP$26</f>
        <v>0</v>
      </c>
      <c r="AR24" s="1">
        <f>+Sheet1!AQ$26</f>
        <v>10</v>
      </c>
      <c r="AS24" s="1">
        <f>+Sheet1!AR$26</f>
        <v>10</v>
      </c>
      <c r="AT24" s="1">
        <f>+Sheet1!AS$26</f>
        <v>10</v>
      </c>
      <c r="AU24" s="1">
        <f>+Sheet1!AT$26</f>
        <v>10</v>
      </c>
      <c r="AV24" s="1">
        <f>+Sheet1!AU$26</f>
        <v>10</v>
      </c>
      <c r="AW24" s="1">
        <f>+Sheet1!AV$26</f>
        <v>10</v>
      </c>
      <c r="AX24" s="1">
        <f>+Sheet1!BB$26</f>
        <v>10</v>
      </c>
      <c r="AY24" s="1">
        <f>+Sheet1!BC$26</f>
        <v>0</v>
      </c>
      <c r="AZ24" s="1">
        <f>+Sheet1!BF$26</f>
        <v>0</v>
      </c>
      <c r="BA24" s="1">
        <f>+Sheet1!BG$26</f>
        <v>0</v>
      </c>
      <c r="BB24" s="1">
        <f>+Sheet1!BJ$26</f>
        <v>150</v>
      </c>
      <c r="BC24" s="1" t="e">
        <f>+Sheet1!#REF!</f>
        <v>#REF!</v>
      </c>
      <c r="BD24" s="1">
        <f>+Sheet1!BP$26</f>
        <v>100</v>
      </c>
      <c r="BE24" s="1">
        <f>+Sheet1!BQ$26</f>
        <v>100</v>
      </c>
      <c r="BF24" s="1">
        <f>+Sheet1!BR$26</f>
        <v>100</v>
      </c>
      <c r="BG24" s="1">
        <f>+Sheet1!BS$26</f>
        <v>200</v>
      </c>
      <c r="BH24" s="1">
        <f>+Sheet1!BU$26</f>
        <v>1000</v>
      </c>
      <c r="BI24" s="1">
        <f>+Sheet1!BV$26</f>
        <v>100</v>
      </c>
      <c r="BJ24" s="1"/>
    </row>
    <row r="25" spans="1:6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x14ac:dyDescent="0.2">
      <c r="A27" s="1"/>
      <c r="B27" s="1"/>
      <c r="C27" s="1"/>
      <c r="D27" s="1" t="str">
        <f>Sheet1!$F$2</f>
        <v>HW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 t="str">
        <f>Sheet1!AO$2</f>
        <v>HW TOT</v>
      </c>
      <c r="AQ27" s="1" t="str">
        <f>Sheet1!AP$2</f>
        <v>HW pts</v>
      </c>
      <c r="AR27" s="1" t="str">
        <f>Sheet1!AQ$2</f>
        <v>WS</v>
      </c>
      <c r="AS27" s="1"/>
      <c r="AT27" s="1"/>
      <c r="AU27" s="1"/>
      <c r="AV27" s="1"/>
      <c r="AW27" s="1"/>
      <c r="AX27" s="1"/>
      <c r="AY27" s="1"/>
      <c r="AZ27" s="1"/>
      <c r="BA27" s="1"/>
      <c r="BB27" s="1" t="str">
        <f>Sheet1!BJ$2</f>
        <v>WS TOT</v>
      </c>
      <c r="BC27" s="1" t="e">
        <f>Sheet1!#REF!</f>
        <v>#REF!</v>
      </c>
      <c r="BD27" s="1" t="str">
        <f>Sheet1!BP$2</f>
        <v>Exams</v>
      </c>
      <c r="BE27" s="1"/>
      <c r="BF27" s="1"/>
      <c r="BG27" s="1"/>
      <c r="BH27" s="1" t="str">
        <f>Sheet1!BU$2</f>
        <v>TOTAL</v>
      </c>
      <c r="BI27" s="1" t="str">
        <f>Sheet1!BV$2</f>
        <v>Current</v>
      </c>
      <c r="BJ27" s="1"/>
    </row>
    <row r="28" spans="1:62" x14ac:dyDescent="0.2">
      <c r="A28" s="1"/>
      <c r="B28" s="1"/>
      <c r="C28" s="1"/>
      <c r="D28" s="1" t="str">
        <f>Sheet1!F$3</f>
        <v>01 intro</v>
      </c>
      <c r="E28" s="1" t="str">
        <f>Sheet1!G$3</f>
        <v>02 Review</v>
      </c>
      <c r="F28" s="1" t="str">
        <f>Sheet1!H$3</f>
        <v>03 def ints</v>
      </c>
      <c r="G28" s="1" t="str">
        <f>Sheet1!I$3</f>
        <v>04 FTC</v>
      </c>
      <c r="H28" s="1" t="str">
        <f>Sheet1!J$3</f>
        <v>05 u-sub</v>
      </c>
      <c r="I28" s="1" t="str">
        <f>Sheet1!K$3</f>
        <v>06 area btwn</v>
      </c>
      <c r="J28" s="1" t="str">
        <f>Sheet1!L$3</f>
        <v>07 disc</v>
      </c>
      <c r="K28" s="1" t="str">
        <f>Sheet1!M$3</f>
        <v>08 shell</v>
      </c>
      <c r="L28" s="1" t="str">
        <f>Sheet1!N$3</f>
        <v>09 Work</v>
      </c>
      <c r="M28" s="1" t="str">
        <f>Sheet1!O$3</f>
        <v>10 Parts</v>
      </c>
      <c r="N28" s="1" t="str">
        <f>Sheet1!P$3</f>
        <v>11 Trig ints</v>
      </c>
      <c r="O28" s="1" t="str">
        <f>Sheet1!Q$3</f>
        <v>12 Trig sub</v>
      </c>
      <c r="P28" s="1" t="str">
        <f>Sheet1!R$3</f>
        <v>13 Partial Fractions</v>
      </c>
      <c r="Q28" s="1" t="str">
        <f>Sheet1!S$3</f>
        <v>14 L'Hospital</v>
      </c>
      <c r="R28" s="1" t="str">
        <f>Sheet1!T$3</f>
        <v>15 Improper Ints</v>
      </c>
      <c r="S28" s="1" t="str">
        <f>Sheet1!U$3</f>
        <v>16 Approx Int</v>
      </c>
      <c r="T28" s="1" t="str">
        <f>Sheet1!V$3</f>
        <v>17 Arcl Length</v>
      </c>
      <c r="U28" s="1" t="str">
        <f>Sheet1!W$3</f>
        <v>18 Parametric Curves</v>
      </c>
      <c r="V28" s="1" t="str">
        <f>Sheet1!X$3</f>
        <v>19 Calc on PMCs</v>
      </c>
      <c r="W28" s="1" t="str">
        <f>Sheet1!Y$3</f>
        <v>20 Polar Coords</v>
      </c>
      <c r="X28" s="1" t="str">
        <f>Sheet1!Z$3</f>
        <v>21 Sequecnces</v>
      </c>
      <c r="Y28" s="1" t="str">
        <f>Sheet1!AA$3</f>
        <v>22 Series</v>
      </c>
      <c r="Z28" s="1" t="str">
        <f>Sheet1!AB$3</f>
        <v>23 Integral Test</v>
      </c>
      <c r="AA28" s="1" t="str">
        <f>Sheet1!AC$3</f>
        <v>24 Comparison Tests</v>
      </c>
      <c r="AB28" s="1" t="e">
        <f>Sheet1!#REF!</f>
        <v>#REF!</v>
      </c>
      <c r="AC28" s="1" t="str">
        <f>Sheet1!AD$3</f>
        <v>25 Alternating Series</v>
      </c>
      <c r="AD28" s="1" t="str">
        <f>Sheet1!AE$3</f>
        <v>26 Ratio/Root</v>
      </c>
      <c r="AE28" s="1" t="str">
        <f>Sheet1!AF$3</f>
        <v>27 Strategy</v>
      </c>
      <c r="AF28" s="1" t="str">
        <f>Sheet1!AG$3</f>
        <v>28 Power Series</v>
      </c>
      <c r="AG28" s="1" t="str">
        <f>Sheet1!AH$3</f>
        <v>29 Taylor Series</v>
      </c>
      <c r="AH28" s="1">
        <f>Sheet1!AI$3</f>
        <v>0</v>
      </c>
      <c r="AI28" s="1" t="e">
        <f>Sheet1!#REF!</f>
        <v>#REF!</v>
      </c>
      <c r="AJ28" s="1" t="e">
        <f>Sheet1!#REF!</f>
        <v>#REF!</v>
      </c>
      <c r="AK28" s="1" t="e">
        <f>Sheet1!#REF!</f>
        <v>#REF!</v>
      </c>
      <c r="AL28" s="1" t="e">
        <f>Sheet1!#REF!</f>
        <v>#REF!</v>
      </c>
      <c r="AM28" s="1" t="e">
        <f>Sheet1!#REF!</f>
        <v>#REF!</v>
      </c>
      <c r="AN28" s="1">
        <f>Sheet1!AM$3</f>
        <v>0</v>
      </c>
      <c r="AO28" s="1">
        <f>Sheet1!AN$3</f>
        <v>0</v>
      </c>
      <c r="AP28" s="1"/>
      <c r="AQ28" s="1"/>
      <c r="AR28" s="1">
        <f>Sheet1!AQ$3</f>
        <v>1</v>
      </c>
      <c r="AS28" s="1">
        <f>Sheet1!AR$3</f>
        <v>2</v>
      </c>
      <c r="AT28" s="1">
        <f>Sheet1!AS$3</f>
        <v>3</v>
      </c>
      <c r="AU28" s="1">
        <f>Sheet1!AT$3</f>
        <v>4</v>
      </c>
      <c r="AV28" s="1">
        <f>Sheet1!AU$3</f>
        <v>5</v>
      </c>
      <c r="AW28" s="1">
        <f>Sheet1!AV$3</f>
        <v>6</v>
      </c>
      <c r="AX28" s="1">
        <f>Sheet1!BB$3</f>
        <v>12</v>
      </c>
      <c r="AY28" s="1">
        <f>Sheet1!BC$3</f>
        <v>13</v>
      </c>
      <c r="AZ28" s="1">
        <f>Sheet1!BF$3</f>
        <v>16</v>
      </c>
      <c r="BA28" s="1">
        <f>Sheet1!BG$3</f>
        <v>17</v>
      </c>
      <c r="BB28" s="1"/>
      <c r="BC28" s="1"/>
      <c r="BD28" s="1">
        <f>Sheet1!BP$3</f>
        <v>1</v>
      </c>
      <c r="BE28" s="1">
        <f>Sheet1!BQ$3</f>
        <v>2</v>
      </c>
      <c r="BF28" s="1">
        <f>Sheet1!BR$3</f>
        <v>3</v>
      </c>
      <c r="BG28" s="1" t="str">
        <f>Sheet1!BS$3</f>
        <v>Final</v>
      </c>
      <c r="BH28" s="1"/>
      <c r="BI28" s="1"/>
      <c r="BJ28" s="1"/>
    </row>
    <row r="29" spans="1:62" x14ac:dyDescent="0.2">
      <c r="A29" s="1">
        <f>+Sheet1!B31</f>
        <v>0</v>
      </c>
      <c r="B29" s="1">
        <f>+Sheet1!C31</f>
        <v>0</v>
      </c>
      <c r="C29" s="1">
        <f>+Sheet1!E31</f>
        <v>0</v>
      </c>
      <c r="D29" s="1">
        <f>+Sheet1!F31</f>
        <v>0</v>
      </c>
      <c r="E29" s="1">
        <f>+Sheet1!G31</f>
        <v>0</v>
      </c>
      <c r="F29" s="1">
        <f>+Sheet1!H31</f>
        <v>0</v>
      </c>
      <c r="G29" s="1">
        <f>+Sheet1!I31</f>
        <v>0</v>
      </c>
      <c r="H29" s="1">
        <f>+Sheet1!J31</f>
        <v>0</v>
      </c>
      <c r="I29" s="1">
        <f>+Sheet1!K31</f>
        <v>0</v>
      </c>
      <c r="J29" s="1">
        <f>+Sheet1!L31</f>
        <v>0</v>
      </c>
      <c r="K29" s="1">
        <f>+Sheet1!M31</f>
        <v>0</v>
      </c>
      <c r="L29" s="1">
        <f>+Sheet1!N31</f>
        <v>0</v>
      </c>
      <c r="M29" s="1">
        <f>+Sheet1!O31</f>
        <v>0</v>
      </c>
      <c r="N29" s="1">
        <f>+Sheet1!P31</f>
        <v>0</v>
      </c>
      <c r="O29" s="1">
        <f>+Sheet1!Q31</f>
        <v>0</v>
      </c>
      <c r="P29" s="1">
        <f>+Sheet1!R31</f>
        <v>0</v>
      </c>
      <c r="Q29" s="1">
        <f>+Sheet1!S31</f>
        <v>0</v>
      </c>
      <c r="R29" s="1">
        <f>+Sheet1!T31</f>
        <v>0</v>
      </c>
      <c r="S29" s="1">
        <f>+Sheet1!U31</f>
        <v>0</v>
      </c>
      <c r="T29" s="1">
        <f>+Sheet1!V31</f>
        <v>0</v>
      </c>
      <c r="U29" s="1">
        <f>+Sheet1!W31</f>
        <v>0</v>
      </c>
      <c r="V29" s="1">
        <f>+Sheet1!X31</f>
        <v>0</v>
      </c>
      <c r="W29" s="1">
        <f>+Sheet1!Y31</f>
        <v>0</v>
      </c>
      <c r="X29" s="1">
        <f>+Sheet1!Z31</f>
        <v>0</v>
      </c>
      <c r="Y29" s="1">
        <f>+Sheet1!AA31</f>
        <v>0</v>
      </c>
      <c r="Z29" s="1">
        <f>+Sheet1!AB31</f>
        <v>0</v>
      </c>
      <c r="AA29" s="1">
        <f>+Sheet1!AC31</f>
        <v>0</v>
      </c>
      <c r="AB29" s="1" t="e">
        <f>+Sheet1!#REF!</f>
        <v>#REF!</v>
      </c>
      <c r="AC29" s="1">
        <f>+Sheet1!AD31</f>
        <v>0</v>
      </c>
      <c r="AD29" s="1">
        <f>+Sheet1!AE31</f>
        <v>0</v>
      </c>
      <c r="AE29" s="1">
        <f>+Sheet1!AF31</f>
        <v>0</v>
      </c>
      <c r="AF29" s="1">
        <f>+Sheet1!AG31</f>
        <v>0</v>
      </c>
      <c r="AG29" s="1">
        <f>+Sheet1!AH31</f>
        <v>0</v>
      </c>
      <c r="AH29" s="1">
        <f>+Sheet1!AI31</f>
        <v>0</v>
      </c>
      <c r="AI29" s="1" t="e">
        <f>+Sheet1!#REF!</f>
        <v>#REF!</v>
      </c>
      <c r="AJ29" s="1" t="e">
        <f>+Sheet1!#REF!</f>
        <v>#REF!</v>
      </c>
      <c r="AK29" s="1" t="e">
        <f>+Sheet1!#REF!</f>
        <v>#REF!</v>
      </c>
      <c r="AL29" s="1" t="e">
        <f>+Sheet1!#REF!</f>
        <v>#REF!</v>
      </c>
      <c r="AM29" s="1" t="e">
        <f>+Sheet1!#REF!</f>
        <v>#REF!</v>
      </c>
      <c r="AN29" s="1">
        <f>+Sheet1!AM31</f>
        <v>0</v>
      </c>
      <c r="AO29" s="1">
        <f>+Sheet1!AN31</f>
        <v>0</v>
      </c>
      <c r="AP29" s="1">
        <f>+Sheet1!AO31</f>
        <v>0</v>
      </c>
      <c r="AQ29" s="1">
        <f>+Sheet1!AP31</f>
        <v>0</v>
      </c>
      <c r="AR29" s="1">
        <f>+Sheet1!AQ31</f>
        <v>0</v>
      </c>
      <c r="AS29" s="1">
        <f>+Sheet1!AR31</f>
        <v>0</v>
      </c>
      <c r="AT29" s="1">
        <f>+Sheet1!AS31</f>
        <v>0</v>
      </c>
      <c r="AU29" s="1">
        <f>+Sheet1!AT31</f>
        <v>0</v>
      </c>
      <c r="AV29" s="1">
        <f>+Sheet1!AU31</f>
        <v>0</v>
      </c>
      <c r="AW29" s="1">
        <f>+Sheet1!AV31</f>
        <v>0</v>
      </c>
      <c r="AX29" s="1">
        <f>+Sheet1!BB31</f>
        <v>0</v>
      </c>
      <c r="AY29" s="1">
        <f>+Sheet1!BC31</f>
        <v>0</v>
      </c>
      <c r="AZ29" s="1">
        <f>+Sheet1!BF31</f>
        <v>0</v>
      </c>
      <c r="BA29" s="1">
        <f>+Sheet1!BG31</f>
        <v>0</v>
      </c>
      <c r="BB29" s="1">
        <f>+Sheet1!BJ31</f>
        <v>0</v>
      </c>
      <c r="BC29" s="1" t="e">
        <f>+Sheet1!#REF!</f>
        <v>#REF!</v>
      </c>
      <c r="BD29" s="1">
        <f>+Sheet1!BP31</f>
        <v>0</v>
      </c>
      <c r="BE29" s="1">
        <f>+Sheet1!BQ31</f>
        <v>0</v>
      </c>
      <c r="BF29" s="1">
        <f>+Sheet1!BR31</f>
        <v>0</v>
      </c>
      <c r="BG29" s="1">
        <f>+Sheet1!BS31</f>
        <v>0</v>
      </c>
      <c r="BH29" s="1">
        <f>+Sheet1!BU31</f>
        <v>0</v>
      </c>
      <c r="BI29" s="1">
        <f>+Sheet1!BV31</f>
        <v>0</v>
      </c>
      <c r="BJ29" s="1">
        <f>+Sheet1!BW31</f>
        <v>0</v>
      </c>
    </row>
    <row r="30" spans="1:62" x14ac:dyDescent="0.2">
      <c r="A30" s="1" t="str">
        <f>+Sheet1!B$26</f>
        <v>Points, Possible</v>
      </c>
      <c r="B30" s="1"/>
      <c r="C30" s="1"/>
      <c r="D30" s="1">
        <f>+Sheet1!F$27</f>
        <v>16</v>
      </c>
      <c r="E30" s="1">
        <f>+Sheet1!G$27</f>
        <v>10</v>
      </c>
      <c r="F30" s="1">
        <f>+Sheet1!H$27</f>
        <v>10</v>
      </c>
      <c r="G30" s="1">
        <f>+Sheet1!I$27</f>
        <v>15</v>
      </c>
      <c r="H30" s="1">
        <f>+Sheet1!J$27</f>
        <v>17</v>
      </c>
      <c r="I30" s="1">
        <f>+Sheet1!K$27</f>
        <v>9</v>
      </c>
      <c r="J30" s="1">
        <f>+Sheet1!L$27</f>
        <v>8</v>
      </c>
      <c r="K30" s="1">
        <f>+Sheet1!M$27</f>
        <v>10</v>
      </c>
      <c r="L30" s="1">
        <f>+Sheet1!N$27</f>
        <v>8</v>
      </c>
      <c r="M30" s="1">
        <f>+Sheet1!O$27</f>
        <v>13</v>
      </c>
      <c r="N30" s="1">
        <f>+Sheet1!P$27</f>
        <v>20</v>
      </c>
      <c r="O30" s="1">
        <f>+Sheet1!Q$27</f>
        <v>14</v>
      </c>
      <c r="P30" s="1">
        <f>+Sheet1!R$27</f>
        <v>12</v>
      </c>
      <c r="Q30" s="1">
        <f>+Sheet1!S$27</f>
        <v>13</v>
      </c>
      <c r="R30" s="1">
        <f>+Sheet1!T$27</f>
        <v>22</v>
      </c>
      <c r="S30" s="1">
        <f>+Sheet1!U$27</f>
        <v>5</v>
      </c>
      <c r="T30" s="1">
        <f>+Sheet1!V$27</f>
        <v>7</v>
      </c>
      <c r="U30" s="1">
        <f>+Sheet1!W$27</f>
        <v>6</v>
      </c>
      <c r="V30" s="1">
        <f>+Sheet1!X$27</f>
        <v>9</v>
      </c>
      <c r="W30" s="1">
        <f>+Sheet1!Y$27</f>
        <v>26</v>
      </c>
      <c r="X30" s="1">
        <f>+Sheet1!Z$27</f>
        <v>12</v>
      </c>
      <c r="Y30" s="1">
        <f>+Sheet1!AA$27</f>
        <v>12</v>
      </c>
      <c r="Z30" s="1">
        <f>+Sheet1!AB$27</f>
        <v>7</v>
      </c>
      <c r="AA30" s="1">
        <f>+Sheet1!AC$27</f>
        <v>10</v>
      </c>
      <c r="AB30" s="1" t="e">
        <f>+Sheet1!#REF!</f>
        <v>#REF!</v>
      </c>
      <c r="AC30" s="1">
        <f>+Sheet1!AD$27</f>
        <v>11</v>
      </c>
      <c r="AD30" s="1">
        <f>+Sheet1!AE$27</f>
        <v>7</v>
      </c>
      <c r="AE30" s="1">
        <f>+Sheet1!AF$27</f>
        <v>2</v>
      </c>
      <c r="AF30" s="1">
        <f>+Sheet1!AG$26</f>
        <v>11</v>
      </c>
      <c r="AG30" s="1">
        <f>+Sheet1!AH$26</f>
        <v>13</v>
      </c>
      <c r="AH30" s="1">
        <f>+Sheet1!AI$26</f>
        <v>0</v>
      </c>
      <c r="AI30" s="1" t="e">
        <f>+Sheet1!#REF!</f>
        <v>#REF!</v>
      </c>
      <c r="AJ30" s="1" t="e">
        <f>+Sheet1!#REF!</f>
        <v>#REF!</v>
      </c>
      <c r="AK30" s="1" t="e">
        <f>+Sheet1!#REF!</f>
        <v>#REF!</v>
      </c>
      <c r="AL30" s="1" t="e">
        <f>+Sheet1!#REF!</f>
        <v>#REF!</v>
      </c>
      <c r="AM30" s="1" t="e">
        <f>+Sheet1!#REF!</f>
        <v>#REF!</v>
      </c>
      <c r="AN30" s="1">
        <f>+Sheet1!AM$26</f>
        <v>0</v>
      </c>
      <c r="AO30" s="1">
        <f>+Sheet1!AN$26</f>
        <v>0</v>
      </c>
      <c r="AP30" s="1">
        <f>+Sheet1!AO$26</f>
        <v>250</v>
      </c>
      <c r="AQ30" s="1">
        <f>+Sheet1!AP$26</f>
        <v>0</v>
      </c>
      <c r="AR30" s="1">
        <f>+Sheet1!AQ$26</f>
        <v>10</v>
      </c>
      <c r="AS30" s="1">
        <f>+Sheet1!AR$26</f>
        <v>10</v>
      </c>
      <c r="AT30" s="1">
        <f>+Sheet1!AS$26</f>
        <v>10</v>
      </c>
      <c r="AU30" s="1">
        <f>+Sheet1!AT$26</f>
        <v>10</v>
      </c>
      <c r="AV30" s="1">
        <f>+Sheet1!AU$26</f>
        <v>10</v>
      </c>
      <c r="AW30" s="1">
        <f>+Sheet1!AV$26</f>
        <v>10</v>
      </c>
      <c r="AX30" s="1">
        <f>+Sheet1!BB$26</f>
        <v>10</v>
      </c>
      <c r="AY30" s="1">
        <f>+Sheet1!BC$26</f>
        <v>0</v>
      </c>
      <c r="AZ30" s="1">
        <f>+Sheet1!BF$26</f>
        <v>0</v>
      </c>
      <c r="BA30" s="1">
        <f>+Sheet1!BG$26</f>
        <v>0</v>
      </c>
      <c r="BB30" s="1">
        <f>+Sheet1!BJ$26</f>
        <v>150</v>
      </c>
      <c r="BC30" s="1" t="e">
        <f>+Sheet1!#REF!</f>
        <v>#REF!</v>
      </c>
      <c r="BD30" s="1">
        <f>+Sheet1!BP$26</f>
        <v>100</v>
      </c>
      <c r="BE30" s="1">
        <f>+Sheet1!BQ$26</f>
        <v>100</v>
      </c>
      <c r="BF30" s="1">
        <f>+Sheet1!BR$26</f>
        <v>100</v>
      </c>
      <c r="BG30" s="1">
        <f>+Sheet1!BS$26</f>
        <v>200</v>
      </c>
      <c r="BH30" s="1">
        <f>+Sheet1!BU$26</f>
        <v>1000</v>
      </c>
      <c r="BI30" s="1">
        <f>+Sheet1!BV$26</f>
        <v>100</v>
      </c>
      <c r="BJ30" s="1"/>
    </row>
    <row r="31" spans="1:6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x14ac:dyDescent="0.2">
      <c r="A33" s="1"/>
      <c r="B33" s="1"/>
      <c r="C33" s="1"/>
      <c r="D33" s="1" t="str">
        <f>Sheet1!$F$2</f>
        <v>HW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 t="str">
        <f>Sheet1!AO$2</f>
        <v>HW TOT</v>
      </c>
      <c r="AQ33" s="1" t="str">
        <f>Sheet1!AP$2</f>
        <v>HW pts</v>
      </c>
      <c r="AR33" s="1" t="str">
        <f>Sheet1!AQ$2</f>
        <v>WS</v>
      </c>
      <c r="AS33" s="1"/>
      <c r="AT33" s="1"/>
      <c r="AU33" s="1"/>
      <c r="AV33" s="1"/>
      <c r="AW33" s="1"/>
      <c r="AX33" s="1"/>
      <c r="AY33" s="1"/>
      <c r="AZ33" s="1"/>
      <c r="BA33" s="1"/>
      <c r="BB33" s="1" t="str">
        <f>Sheet1!BJ$2</f>
        <v>WS TOT</v>
      </c>
      <c r="BC33" s="1" t="e">
        <f>Sheet1!#REF!</f>
        <v>#REF!</v>
      </c>
      <c r="BD33" s="1" t="str">
        <f>Sheet1!BP$2</f>
        <v>Exams</v>
      </c>
      <c r="BE33" s="1"/>
      <c r="BF33" s="1"/>
      <c r="BG33" s="1"/>
      <c r="BH33" s="1" t="str">
        <f>Sheet1!BU$2</f>
        <v>TOTAL</v>
      </c>
      <c r="BI33" s="1" t="str">
        <f>Sheet1!BV$2</f>
        <v>Current</v>
      </c>
      <c r="BJ33" s="1"/>
    </row>
    <row r="34" spans="1:62" x14ac:dyDescent="0.2">
      <c r="A34" s="1"/>
      <c r="B34" s="1"/>
      <c r="C34" s="1"/>
      <c r="D34" s="1" t="str">
        <f>Sheet1!F$3</f>
        <v>01 intro</v>
      </c>
      <c r="E34" s="1" t="str">
        <f>Sheet1!G$3</f>
        <v>02 Review</v>
      </c>
      <c r="F34" s="1" t="str">
        <f>Sheet1!H$3</f>
        <v>03 def ints</v>
      </c>
      <c r="G34" s="1" t="str">
        <f>Sheet1!I$3</f>
        <v>04 FTC</v>
      </c>
      <c r="H34" s="1" t="str">
        <f>Sheet1!J$3</f>
        <v>05 u-sub</v>
      </c>
      <c r="I34" s="1" t="str">
        <f>Sheet1!K$3</f>
        <v>06 area btwn</v>
      </c>
      <c r="J34" s="1" t="str">
        <f>Sheet1!L$3</f>
        <v>07 disc</v>
      </c>
      <c r="K34" s="1" t="str">
        <f>Sheet1!M$3</f>
        <v>08 shell</v>
      </c>
      <c r="L34" s="1" t="str">
        <f>Sheet1!N$3</f>
        <v>09 Work</v>
      </c>
      <c r="M34" s="1" t="str">
        <f>Sheet1!O$3</f>
        <v>10 Parts</v>
      </c>
      <c r="N34" s="1" t="str">
        <f>Sheet1!P$3</f>
        <v>11 Trig ints</v>
      </c>
      <c r="O34" s="1" t="str">
        <f>Sheet1!Q$3</f>
        <v>12 Trig sub</v>
      </c>
      <c r="P34" s="1" t="str">
        <f>Sheet1!R$3</f>
        <v>13 Partial Fractions</v>
      </c>
      <c r="Q34" s="1" t="str">
        <f>Sheet1!S$3</f>
        <v>14 L'Hospital</v>
      </c>
      <c r="R34" s="1" t="str">
        <f>Sheet1!T$3</f>
        <v>15 Improper Ints</v>
      </c>
      <c r="S34" s="1" t="str">
        <f>Sheet1!U$3</f>
        <v>16 Approx Int</v>
      </c>
      <c r="T34" s="1" t="str">
        <f>Sheet1!V$3</f>
        <v>17 Arcl Length</v>
      </c>
      <c r="U34" s="1" t="str">
        <f>Sheet1!W$3</f>
        <v>18 Parametric Curves</v>
      </c>
      <c r="V34" s="1" t="str">
        <f>Sheet1!X$3</f>
        <v>19 Calc on PMCs</v>
      </c>
      <c r="W34" s="1" t="str">
        <f>Sheet1!Y$3</f>
        <v>20 Polar Coords</v>
      </c>
      <c r="X34" s="1" t="str">
        <f>Sheet1!Z$3</f>
        <v>21 Sequecnces</v>
      </c>
      <c r="Y34" s="1" t="str">
        <f>Sheet1!AA$3</f>
        <v>22 Series</v>
      </c>
      <c r="Z34" s="1" t="str">
        <f>Sheet1!AB$3</f>
        <v>23 Integral Test</v>
      </c>
      <c r="AA34" s="1" t="str">
        <f>Sheet1!AC$3</f>
        <v>24 Comparison Tests</v>
      </c>
      <c r="AB34" s="1" t="e">
        <f>Sheet1!#REF!</f>
        <v>#REF!</v>
      </c>
      <c r="AC34" s="1" t="str">
        <f>Sheet1!AD$3</f>
        <v>25 Alternating Series</v>
      </c>
      <c r="AD34" s="1" t="str">
        <f>Sheet1!AE$3</f>
        <v>26 Ratio/Root</v>
      </c>
      <c r="AE34" s="1" t="str">
        <f>Sheet1!AF$3</f>
        <v>27 Strategy</v>
      </c>
      <c r="AF34" s="1" t="str">
        <f>Sheet1!AG$3</f>
        <v>28 Power Series</v>
      </c>
      <c r="AG34" s="1" t="str">
        <f>Sheet1!AH$3</f>
        <v>29 Taylor Series</v>
      </c>
      <c r="AH34" s="1">
        <f>Sheet1!AI$3</f>
        <v>0</v>
      </c>
      <c r="AI34" s="1" t="e">
        <f>Sheet1!#REF!</f>
        <v>#REF!</v>
      </c>
      <c r="AJ34" s="1" t="e">
        <f>Sheet1!#REF!</f>
        <v>#REF!</v>
      </c>
      <c r="AK34" s="1" t="e">
        <f>Sheet1!#REF!</f>
        <v>#REF!</v>
      </c>
      <c r="AL34" s="1" t="e">
        <f>Sheet1!#REF!</f>
        <v>#REF!</v>
      </c>
      <c r="AM34" s="1" t="e">
        <f>Sheet1!#REF!</f>
        <v>#REF!</v>
      </c>
      <c r="AN34" s="1">
        <f>Sheet1!AM$3</f>
        <v>0</v>
      </c>
      <c r="AO34" s="1">
        <f>Sheet1!AN$3</f>
        <v>0</v>
      </c>
      <c r="AP34" s="1"/>
      <c r="AQ34" s="1"/>
      <c r="AR34" s="1">
        <f>Sheet1!AQ$3</f>
        <v>1</v>
      </c>
      <c r="AS34" s="1">
        <f>Sheet1!AR$3</f>
        <v>2</v>
      </c>
      <c r="AT34" s="1">
        <f>Sheet1!AS$3</f>
        <v>3</v>
      </c>
      <c r="AU34" s="1">
        <f>Sheet1!AT$3</f>
        <v>4</v>
      </c>
      <c r="AV34" s="1">
        <f>Sheet1!AU$3</f>
        <v>5</v>
      </c>
      <c r="AW34" s="1">
        <f>Sheet1!AV$3</f>
        <v>6</v>
      </c>
      <c r="AX34" s="1">
        <f>Sheet1!BB$3</f>
        <v>12</v>
      </c>
      <c r="AY34" s="1">
        <f>Sheet1!BC$3</f>
        <v>13</v>
      </c>
      <c r="AZ34" s="1">
        <f>Sheet1!BF$3</f>
        <v>16</v>
      </c>
      <c r="BA34" s="1">
        <f>Sheet1!BG$3</f>
        <v>17</v>
      </c>
      <c r="BB34" s="1"/>
      <c r="BC34" s="1"/>
      <c r="BD34" s="1">
        <f>Sheet1!BP$3</f>
        <v>1</v>
      </c>
      <c r="BE34" s="1">
        <f>Sheet1!BQ$3</f>
        <v>2</v>
      </c>
      <c r="BF34" s="1">
        <f>Sheet1!BR$3</f>
        <v>3</v>
      </c>
      <c r="BG34" s="1" t="str">
        <f>Sheet1!BS$3</f>
        <v>Final</v>
      </c>
      <c r="BH34" s="1"/>
      <c r="BI34" s="1"/>
      <c r="BJ34" s="1"/>
    </row>
    <row r="35" spans="1:62" x14ac:dyDescent="0.2">
      <c r="A35" s="1">
        <f>+Sheet1!B32</f>
        <v>0</v>
      </c>
      <c r="B35" s="1">
        <f>+Sheet1!C32</f>
        <v>0</v>
      </c>
      <c r="C35" s="1">
        <f>+Sheet1!E32</f>
        <v>0</v>
      </c>
      <c r="D35" s="1">
        <f>+Sheet1!F32</f>
        <v>0</v>
      </c>
      <c r="E35" s="1">
        <f>+Sheet1!G32</f>
        <v>0</v>
      </c>
      <c r="F35" s="1">
        <f>+Sheet1!H32</f>
        <v>0</v>
      </c>
      <c r="G35" s="1">
        <f>+Sheet1!I32</f>
        <v>0</v>
      </c>
      <c r="H35" s="1">
        <f>+Sheet1!J32</f>
        <v>0</v>
      </c>
      <c r="I35" s="1">
        <f>+Sheet1!K32</f>
        <v>0</v>
      </c>
      <c r="J35" s="1">
        <f>+Sheet1!L32</f>
        <v>0</v>
      </c>
      <c r="K35" s="1">
        <f>+Sheet1!M32</f>
        <v>0</v>
      </c>
      <c r="L35" s="1">
        <f>+Sheet1!N32</f>
        <v>0</v>
      </c>
      <c r="M35" s="1">
        <f>+Sheet1!O32</f>
        <v>0</v>
      </c>
      <c r="N35" s="1">
        <f>+Sheet1!P32</f>
        <v>0</v>
      </c>
      <c r="O35" s="1">
        <f>+Sheet1!Q32</f>
        <v>0</v>
      </c>
      <c r="P35" s="1">
        <f>+Sheet1!R32</f>
        <v>0</v>
      </c>
      <c r="Q35" s="1">
        <f>+Sheet1!S32</f>
        <v>0</v>
      </c>
      <c r="R35" s="1">
        <f>+Sheet1!T32</f>
        <v>0</v>
      </c>
      <c r="S35" s="1">
        <f>+Sheet1!U32</f>
        <v>0</v>
      </c>
      <c r="T35" s="1">
        <f>+Sheet1!V32</f>
        <v>0</v>
      </c>
      <c r="U35" s="1">
        <f>+Sheet1!W32</f>
        <v>0</v>
      </c>
      <c r="V35" s="1">
        <f>+Sheet1!X32</f>
        <v>0</v>
      </c>
      <c r="W35" s="1">
        <f>+Sheet1!Y32</f>
        <v>0</v>
      </c>
      <c r="X35" s="1">
        <f>+Sheet1!Z32</f>
        <v>0</v>
      </c>
      <c r="Y35" s="1">
        <f>+Sheet1!AA32</f>
        <v>0</v>
      </c>
      <c r="Z35" s="1">
        <f>+Sheet1!AB32</f>
        <v>0</v>
      </c>
      <c r="AA35" s="1">
        <f>+Sheet1!AC32</f>
        <v>0</v>
      </c>
      <c r="AB35" s="1" t="e">
        <f>+Sheet1!#REF!</f>
        <v>#REF!</v>
      </c>
      <c r="AC35" s="1">
        <f>+Sheet1!AD32</f>
        <v>0</v>
      </c>
      <c r="AD35" s="1">
        <f>+Sheet1!AE32</f>
        <v>0</v>
      </c>
      <c r="AE35" s="1">
        <f>+Sheet1!AF32</f>
        <v>0</v>
      </c>
      <c r="AF35" s="1">
        <f>+Sheet1!AG32</f>
        <v>0</v>
      </c>
      <c r="AG35" s="1">
        <f>+Sheet1!AH32</f>
        <v>0</v>
      </c>
      <c r="AH35" s="1">
        <f>+Sheet1!AI32</f>
        <v>0</v>
      </c>
      <c r="AI35" s="1" t="e">
        <f>+Sheet1!#REF!</f>
        <v>#REF!</v>
      </c>
      <c r="AJ35" s="1" t="e">
        <f>+Sheet1!#REF!</f>
        <v>#REF!</v>
      </c>
      <c r="AK35" s="1" t="e">
        <f>+Sheet1!#REF!</f>
        <v>#REF!</v>
      </c>
      <c r="AL35" s="1" t="e">
        <f>+Sheet1!#REF!</f>
        <v>#REF!</v>
      </c>
      <c r="AM35" s="1" t="e">
        <f>+Sheet1!#REF!</f>
        <v>#REF!</v>
      </c>
      <c r="AN35" s="1">
        <f>+Sheet1!AM32</f>
        <v>0</v>
      </c>
      <c r="AO35" s="1">
        <f>+Sheet1!AN32</f>
        <v>0</v>
      </c>
      <c r="AP35" s="1">
        <f>+Sheet1!AO32</f>
        <v>0</v>
      </c>
      <c r="AQ35" s="1">
        <f>+Sheet1!AP32</f>
        <v>0</v>
      </c>
      <c r="AR35" s="1">
        <f>+Sheet1!AQ32</f>
        <v>0</v>
      </c>
      <c r="AS35" s="1">
        <f>+Sheet1!AR32</f>
        <v>0</v>
      </c>
      <c r="AT35" s="1">
        <f>+Sheet1!AS32</f>
        <v>0</v>
      </c>
      <c r="AU35" s="1">
        <f>+Sheet1!AT32</f>
        <v>0</v>
      </c>
      <c r="AV35" s="1">
        <f>+Sheet1!AU32</f>
        <v>0</v>
      </c>
      <c r="AW35" s="1">
        <f>+Sheet1!AV32</f>
        <v>0</v>
      </c>
      <c r="AX35" s="1">
        <f>+Sheet1!BB32</f>
        <v>0</v>
      </c>
      <c r="AY35" s="1">
        <f>+Sheet1!BC32</f>
        <v>0</v>
      </c>
      <c r="AZ35" s="1">
        <f>+Sheet1!BF32</f>
        <v>0</v>
      </c>
      <c r="BA35" s="1">
        <f>+Sheet1!BG32</f>
        <v>0</v>
      </c>
      <c r="BB35" s="1">
        <f>+Sheet1!BJ32</f>
        <v>0</v>
      </c>
      <c r="BC35" s="1" t="e">
        <f>+Sheet1!#REF!</f>
        <v>#REF!</v>
      </c>
      <c r="BD35" s="1">
        <f>+Sheet1!BP32</f>
        <v>0</v>
      </c>
      <c r="BE35" s="1">
        <f>+Sheet1!BQ32</f>
        <v>0</v>
      </c>
      <c r="BF35" s="1">
        <f>+Sheet1!BR32</f>
        <v>0</v>
      </c>
      <c r="BG35" s="1">
        <f>+Sheet1!BS32</f>
        <v>0</v>
      </c>
      <c r="BH35" s="1">
        <f>+Sheet1!BU32</f>
        <v>0</v>
      </c>
      <c r="BI35" s="1">
        <f>+Sheet1!BV32</f>
        <v>0</v>
      </c>
      <c r="BJ35" s="1">
        <f>+Sheet1!BW32</f>
        <v>0</v>
      </c>
    </row>
    <row r="36" spans="1:62" x14ac:dyDescent="0.2">
      <c r="A36" s="1" t="str">
        <f>+Sheet1!B$26</f>
        <v>Points, Possible</v>
      </c>
      <c r="B36" s="1"/>
      <c r="C36" s="1"/>
      <c r="D36" s="1">
        <f>+Sheet1!F$27</f>
        <v>16</v>
      </c>
      <c r="E36" s="1">
        <f>+Sheet1!G$27</f>
        <v>10</v>
      </c>
      <c r="F36" s="1">
        <f>+Sheet1!H$27</f>
        <v>10</v>
      </c>
      <c r="G36" s="1">
        <f>+Sheet1!I$27</f>
        <v>15</v>
      </c>
      <c r="H36" s="1">
        <f>+Sheet1!J$27</f>
        <v>17</v>
      </c>
      <c r="I36" s="1">
        <f>+Sheet1!K$27</f>
        <v>9</v>
      </c>
      <c r="J36" s="1">
        <f>+Sheet1!L$27</f>
        <v>8</v>
      </c>
      <c r="K36" s="1">
        <f>+Sheet1!M$27</f>
        <v>10</v>
      </c>
      <c r="L36" s="1">
        <f>+Sheet1!N$27</f>
        <v>8</v>
      </c>
      <c r="M36" s="1">
        <f>+Sheet1!O$27</f>
        <v>13</v>
      </c>
      <c r="N36" s="1">
        <f>+Sheet1!P$27</f>
        <v>20</v>
      </c>
      <c r="O36" s="1">
        <f>+Sheet1!Q$27</f>
        <v>14</v>
      </c>
      <c r="P36" s="1">
        <f>+Sheet1!R$27</f>
        <v>12</v>
      </c>
      <c r="Q36" s="1">
        <f>+Sheet1!S$27</f>
        <v>13</v>
      </c>
      <c r="R36" s="1">
        <f>+Sheet1!T$27</f>
        <v>22</v>
      </c>
      <c r="S36" s="1">
        <f>+Sheet1!U$27</f>
        <v>5</v>
      </c>
      <c r="T36" s="1">
        <f>+Sheet1!V$27</f>
        <v>7</v>
      </c>
      <c r="U36" s="1">
        <f>+Sheet1!W$27</f>
        <v>6</v>
      </c>
      <c r="V36" s="1">
        <f>+Sheet1!X$27</f>
        <v>9</v>
      </c>
      <c r="W36" s="1">
        <f>+Sheet1!Y$27</f>
        <v>26</v>
      </c>
      <c r="X36" s="1">
        <f>+Sheet1!Z$27</f>
        <v>12</v>
      </c>
      <c r="Y36" s="1">
        <f>+Sheet1!AA$27</f>
        <v>12</v>
      </c>
      <c r="Z36" s="1">
        <f>+Sheet1!AB$27</f>
        <v>7</v>
      </c>
      <c r="AA36" s="1">
        <f>+Sheet1!AC$27</f>
        <v>10</v>
      </c>
      <c r="AB36" s="1" t="e">
        <f>+Sheet1!#REF!</f>
        <v>#REF!</v>
      </c>
      <c r="AC36" s="1">
        <f>+Sheet1!AD$27</f>
        <v>11</v>
      </c>
      <c r="AD36" s="1">
        <f>+Sheet1!AE$27</f>
        <v>7</v>
      </c>
      <c r="AE36" s="1">
        <f>+Sheet1!AF$27</f>
        <v>2</v>
      </c>
      <c r="AF36" s="1">
        <f>+Sheet1!AG$26</f>
        <v>11</v>
      </c>
      <c r="AG36" s="1">
        <f>+Sheet1!AH$26</f>
        <v>13</v>
      </c>
      <c r="AH36" s="1">
        <f>+Sheet1!AI$26</f>
        <v>0</v>
      </c>
      <c r="AI36" s="1" t="e">
        <f>+Sheet1!#REF!</f>
        <v>#REF!</v>
      </c>
      <c r="AJ36" s="1" t="e">
        <f>+Sheet1!#REF!</f>
        <v>#REF!</v>
      </c>
      <c r="AK36" s="1" t="e">
        <f>+Sheet1!#REF!</f>
        <v>#REF!</v>
      </c>
      <c r="AL36" s="1" t="e">
        <f>+Sheet1!#REF!</f>
        <v>#REF!</v>
      </c>
      <c r="AM36" s="1" t="e">
        <f>+Sheet1!#REF!</f>
        <v>#REF!</v>
      </c>
      <c r="AN36" s="1">
        <f>+Sheet1!AM$26</f>
        <v>0</v>
      </c>
      <c r="AO36" s="1">
        <f>+Sheet1!AN$26</f>
        <v>0</v>
      </c>
      <c r="AP36" s="1">
        <f>+Sheet1!AO$26</f>
        <v>250</v>
      </c>
      <c r="AQ36" s="1">
        <f>+Sheet1!AP$26</f>
        <v>0</v>
      </c>
      <c r="AR36" s="1">
        <f>+Sheet1!AQ$26</f>
        <v>10</v>
      </c>
      <c r="AS36" s="1">
        <f>+Sheet1!AR$26</f>
        <v>10</v>
      </c>
      <c r="AT36" s="1">
        <f>+Sheet1!AS$26</f>
        <v>10</v>
      </c>
      <c r="AU36" s="1">
        <f>+Sheet1!AT$26</f>
        <v>10</v>
      </c>
      <c r="AV36" s="1">
        <f>+Sheet1!AU$26</f>
        <v>10</v>
      </c>
      <c r="AW36" s="1">
        <f>+Sheet1!AV$26</f>
        <v>10</v>
      </c>
      <c r="AX36" s="1">
        <f>+Sheet1!BB$26</f>
        <v>10</v>
      </c>
      <c r="AY36" s="1">
        <f>+Sheet1!BC$26</f>
        <v>0</v>
      </c>
      <c r="AZ36" s="1">
        <f>+Sheet1!BF$26</f>
        <v>0</v>
      </c>
      <c r="BA36" s="1">
        <f>+Sheet1!BG$26</f>
        <v>0</v>
      </c>
      <c r="BB36" s="1">
        <f>+Sheet1!BJ$26</f>
        <v>150</v>
      </c>
      <c r="BC36" s="1" t="e">
        <f>+Sheet1!#REF!</f>
        <v>#REF!</v>
      </c>
      <c r="BD36" s="1">
        <f>+Sheet1!BP$26</f>
        <v>100</v>
      </c>
      <c r="BE36" s="1">
        <f>+Sheet1!BQ$26</f>
        <v>100</v>
      </c>
      <c r="BF36" s="1">
        <f>+Sheet1!BR$26</f>
        <v>100</v>
      </c>
      <c r="BG36" s="1">
        <f>+Sheet1!BS$26</f>
        <v>200</v>
      </c>
      <c r="BH36" s="1">
        <f>+Sheet1!BU$26</f>
        <v>1000</v>
      </c>
      <c r="BI36" s="1">
        <f>+Sheet1!BV$26</f>
        <v>100</v>
      </c>
      <c r="BJ36" s="1"/>
    </row>
    <row r="37" spans="1:6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2">
      <c r="A39" s="1"/>
      <c r="B39" s="1"/>
      <c r="C39" s="1"/>
      <c r="D39" s="1" t="str">
        <f>Sheet1!$F$2</f>
        <v>HW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 t="str">
        <f>Sheet1!AO$2</f>
        <v>HW TOT</v>
      </c>
      <c r="AQ39" s="1" t="str">
        <f>Sheet1!AP$2</f>
        <v>HW pts</v>
      </c>
      <c r="AR39" s="1" t="str">
        <f>Sheet1!AQ$2</f>
        <v>WS</v>
      </c>
      <c r="AS39" s="1"/>
      <c r="AT39" s="1"/>
      <c r="AU39" s="1"/>
      <c r="AV39" s="1"/>
      <c r="AW39" s="1"/>
      <c r="AX39" s="1"/>
      <c r="AY39" s="1"/>
      <c r="AZ39" s="1"/>
      <c r="BA39" s="1"/>
      <c r="BB39" s="1" t="str">
        <f>Sheet1!BJ$2</f>
        <v>WS TOT</v>
      </c>
      <c r="BC39" s="1" t="e">
        <f>Sheet1!#REF!</f>
        <v>#REF!</v>
      </c>
      <c r="BD39" s="1" t="str">
        <f>Sheet1!BP$2</f>
        <v>Exams</v>
      </c>
      <c r="BE39" s="1"/>
      <c r="BF39" s="1"/>
      <c r="BG39" s="1"/>
      <c r="BH39" s="1" t="str">
        <f>Sheet1!BU$2</f>
        <v>TOTAL</v>
      </c>
      <c r="BI39" s="1" t="str">
        <f>Sheet1!BV$2</f>
        <v>Current</v>
      </c>
      <c r="BJ39" s="1"/>
    </row>
    <row r="40" spans="1:62" x14ac:dyDescent="0.2">
      <c r="A40" s="1"/>
      <c r="B40" s="1"/>
      <c r="C40" s="1"/>
      <c r="D40" s="1" t="str">
        <f>Sheet1!F$3</f>
        <v>01 intro</v>
      </c>
      <c r="E40" s="1" t="str">
        <f>Sheet1!G$3</f>
        <v>02 Review</v>
      </c>
      <c r="F40" s="1" t="str">
        <f>Sheet1!H$3</f>
        <v>03 def ints</v>
      </c>
      <c r="G40" s="1" t="str">
        <f>Sheet1!I$3</f>
        <v>04 FTC</v>
      </c>
      <c r="H40" s="1" t="str">
        <f>Sheet1!J$3</f>
        <v>05 u-sub</v>
      </c>
      <c r="I40" s="1" t="str">
        <f>Sheet1!K$3</f>
        <v>06 area btwn</v>
      </c>
      <c r="J40" s="1" t="str">
        <f>Sheet1!L$3</f>
        <v>07 disc</v>
      </c>
      <c r="K40" s="1" t="str">
        <f>Sheet1!M$3</f>
        <v>08 shell</v>
      </c>
      <c r="L40" s="1" t="str">
        <f>Sheet1!N$3</f>
        <v>09 Work</v>
      </c>
      <c r="M40" s="1" t="str">
        <f>Sheet1!O$3</f>
        <v>10 Parts</v>
      </c>
      <c r="N40" s="1" t="str">
        <f>Sheet1!P$3</f>
        <v>11 Trig ints</v>
      </c>
      <c r="O40" s="1" t="str">
        <f>Sheet1!Q$3</f>
        <v>12 Trig sub</v>
      </c>
      <c r="P40" s="1" t="str">
        <f>Sheet1!R$3</f>
        <v>13 Partial Fractions</v>
      </c>
      <c r="Q40" s="1" t="str">
        <f>Sheet1!S$3</f>
        <v>14 L'Hospital</v>
      </c>
      <c r="R40" s="1" t="str">
        <f>Sheet1!T$3</f>
        <v>15 Improper Ints</v>
      </c>
      <c r="S40" s="1" t="str">
        <f>Sheet1!U$3</f>
        <v>16 Approx Int</v>
      </c>
      <c r="T40" s="1" t="str">
        <f>Sheet1!V$3</f>
        <v>17 Arcl Length</v>
      </c>
      <c r="U40" s="1" t="str">
        <f>Sheet1!W$3</f>
        <v>18 Parametric Curves</v>
      </c>
      <c r="V40" s="1" t="str">
        <f>Sheet1!X$3</f>
        <v>19 Calc on PMCs</v>
      </c>
      <c r="W40" s="1" t="str">
        <f>Sheet1!Y$3</f>
        <v>20 Polar Coords</v>
      </c>
      <c r="X40" s="1" t="str">
        <f>Sheet1!Z$3</f>
        <v>21 Sequecnces</v>
      </c>
      <c r="Y40" s="1" t="str">
        <f>Sheet1!AA$3</f>
        <v>22 Series</v>
      </c>
      <c r="Z40" s="1" t="str">
        <f>Sheet1!AB$3</f>
        <v>23 Integral Test</v>
      </c>
      <c r="AA40" s="1" t="str">
        <f>Sheet1!AC$3</f>
        <v>24 Comparison Tests</v>
      </c>
      <c r="AB40" s="1" t="e">
        <f>Sheet1!#REF!</f>
        <v>#REF!</v>
      </c>
      <c r="AC40" s="1" t="str">
        <f>Sheet1!AD$3</f>
        <v>25 Alternating Series</v>
      </c>
      <c r="AD40" s="1" t="str">
        <f>Sheet1!AE$3</f>
        <v>26 Ratio/Root</v>
      </c>
      <c r="AE40" s="1" t="str">
        <f>Sheet1!AF$3</f>
        <v>27 Strategy</v>
      </c>
      <c r="AF40" s="1" t="str">
        <f>Sheet1!AG$3</f>
        <v>28 Power Series</v>
      </c>
      <c r="AG40" s="1" t="str">
        <f>Sheet1!AH$3</f>
        <v>29 Taylor Series</v>
      </c>
      <c r="AH40" s="1">
        <f>Sheet1!AI$3</f>
        <v>0</v>
      </c>
      <c r="AI40" s="1" t="e">
        <f>Sheet1!#REF!</f>
        <v>#REF!</v>
      </c>
      <c r="AJ40" s="1" t="e">
        <f>Sheet1!#REF!</f>
        <v>#REF!</v>
      </c>
      <c r="AK40" s="1" t="e">
        <f>Sheet1!#REF!</f>
        <v>#REF!</v>
      </c>
      <c r="AL40" s="1" t="e">
        <f>Sheet1!#REF!</f>
        <v>#REF!</v>
      </c>
      <c r="AM40" s="1" t="e">
        <f>Sheet1!#REF!</f>
        <v>#REF!</v>
      </c>
      <c r="AN40" s="1">
        <f>Sheet1!AM$3</f>
        <v>0</v>
      </c>
      <c r="AO40" s="1">
        <f>Sheet1!AN$3</f>
        <v>0</v>
      </c>
      <c r="AP40" s="1"/>
      <c r="AQ40" s="1"/>
      <c r="AR40" s="1">
        <f>Sheet1!AQ$3</f>
        <v>1</v>
      </c>
      <c r="AS40" s="1">
        <f>Sheet1!AR$3</f>
        <v>2</v>
      </c>
      <c r="AT40" s="1">
        <f>Sheet1!AS$3</f>
        <v>3</v>
      </c>
      <c r="AU40" s="1">
        <f>Sheet1!AT$3</f>
        <v>4</v>
      </c>
      <c r="AV40" s="1">
        <f>Sheet1!AU$3</f>
        <v>5</v>
      </c>
      <c r="AW40" s="1">
        <f>Sheet1!AV$3</f>
        <v>6</v>
      </c>
      <c r="AX40" s="1">
        <f>Sheet1!BB$3</f>
        <v>12</v>
      </c>
      <c r="AY40" s="1">
        <f>Sheet1!BC$3</f>
        <v>13</v>
      </c>
      <c r="AZ40" s="1">
        <f>Sheet1!BF$3</f>
        <v>16</v>
      </c>
      <c r="BA40" s="1">
        <f>Sheet1!BG$3</f>
        <v>17</v>
      </c>
      <c r="BB40" s="1"/>
      <c r="BC40" s="1"/>
      <c r="BD40" s="1">
        <f>Sheet1!BP$3</f>
        <v>1</v>
      </c>
      <c r="BE40" s="1">
        <f>Sheet1!BQ$3</f>
        <v>2</v>
      </c>
      <c r="BF40" s="1">
        <f>Sheet1!BR$3</f>
        <v>3</v>
      </c>
      <c r="BG40" s="1" t="str">
        <f>Sheet1!BS$3</f>
        <v>Final</v>
      </c>
      <c r="BH40" s="1"/>
      <c r="BI40" s="1"/>
      <c r="BJ40" s="1"/>
    </row>
    <row r="41" spans="1:62" x14ac:dyDescent="0.2">
      <c r="A41" s="1" t="str">
        <f>+Sheet1!B8</f>
        <v>IOsegi</v>
      </c>
      <c r="B41" s="1">
        <f>+Sheet1!C8</f>
        <v>0</v>
      </c>
      <c r="C41" s="1">
        <f>+Sheet1!E8</f>
        <v>0</v>
      </c>
      <c r="D41" s="1" t="e">
        <f>+Sheet1!#REF!</f>
        <v>#REF!</v>
      </c>
      <c r="E41" s="1" t="e">
        <f>+Sheet1!#REF!</f>
        <v>#REF!</v>
      </c>
      <c r="F41" s="1" t="e">
        <f>+Sheet1!#REF!</f>
        <v>#REF!</v>
      </c>
      <c r="G41" s="1" t="e">
        <f>+Sheet1!#REF!</f>
        <v>#REF!</v>
      </c>
      <c r="H41" s="1" t="e">
        <f>+Sheet1!#REF!</f>
        <v>#REF!</v>
      </c>
      <c r="I41" s="1" t="e">
        <f>+Sheet1!#REF!</f>
        <v>#REF!</v>
      </c>
      <c r="J41" s="1" t="e">
        <f>+Sheet1!#REF!</f>
        <v>#REF!</v>
      </c>
      <c r="K41" s="1" t="e">
        <f>+Sheet1!#REF!</f>
        <v>#REF!</v>
      </c>
      <c r="L41" s="1" t="e">
        <f>+Sheet1!#REF!</f>
        <v>#REF!</v>
      </c>
      <c r="M41" s="1" t="e">
        <f>+Sheet1!#REF!</f>
        <v>#REF!</v>
      </c>
      <c r="N41" s="1" t="e">
        <f>+Sheet1!#REF!</f>
        <v>#REF!</v>
      </c>
      <c r="O41" s="1" t="e">
        <f>+Sheet1!#REF!</f>
        <v>#REF!</v>
      </c>
      <c r="P41" s="1" t="e">
        <f>+Sheet1!#REF!</f>
        <v>#REF!</v>
      </c>
      <c r="Q41" s="1" t="e">
        <f>+Sheet1!#REF!</f>
        <v>#REF!</v>
      </c>
      <c r="R41" s="1">
        <f>+Sheet1!T8</f>
        <v>22</v>
      </c>
      <c r="S41" s="1">
        <f>+Sheet1!U8</f>
        <v>5</v>
      </c>
      <c r="T41" s="1">
        <f>+Sheet1!V8</f>
        <v>7</v>
      </c>
      <c r="U41" s="1">
        <f>+Sheet1!W8</f>
        <v>6</v>
      </c>
      <c r="V41" s="1">
        <f>+Sheet1!X8</f>
        <v>9</v>
      </c>
      <c r="W41" s="1">
        <f>+Sheet1!Y8</f>
        <v>26</v>
      </c>
      <c r="X41" s="1">
        <f>+Sheet1!Z8</f>
        <v>12</v>
      </c>
      <c r="Y41" s="1">
        <f>+Sheet1!AA8</f>
        <v>11.5</v>
      </c>
      <c r="Z41" s="1" t="e">
        <f>+Sheet1!#REF!</f>
        <v>#REF!</v>
      </c>
      <c r="AA41" s="1" t="e">
        <f>+Sheet1!#REF!</f>
        <v>#REF!</v>
      </c>
      <c r="AB41" s="1" t="e">
        <f>+Sheet1!#REF!</f>
        <v>#REF!</v>
      </c>
      <c r="AC41" s="1" t="e">
        <f>+Sheet1!#REF!</f>
        <v>#REF!</v>
      </c>
      <c r="AD41" s="1" t="e">
        <f>+Sheet1!#REF!</f>
        <v>#REF!</v>
      </c>
      <c r="AE41" s="1" t="e">
        <f>+Sheet1!#REF!</f>
        <v>#REF!</v>
      </c>
      <c r="AF41" s="1" t="e">
        <f>+Sheet1!#REF!</f>
        <v>#REF!</v>
      </c>
      <c r="AG41" s="1" t="e">
        <f>+Sheet1!#REF!</f>
        <v>#REF!</v>
      </c>
      <c r="AH41" s="1" t="e">
        <f>+Sheet1!#REF!</f>
        <v>#REF!</v>
      </c>
      <c r="AI41" s="1" t="e">
        <f>+Sheet1!#REF!</f>
        <v>#REF!</v>
      </c>
      <c r="AJ41" s="1" t="e">
        <f>+Sheet1!#REF!</f>
        <v>#REF!</v>
      </c>
      <c r="AK41" s="1" t="e">
        <f>+Sheet1!#REF!</f>
        <v>#REF!</v>
      </c>
      <c r="AL41" s="1" t="e">
        <f>+Sheet1!#REF!</f>
        <v>#REF!</v>
      </c>
      <c r="AM41" s="1" t="e">
        <f>+Sheet1!#REF!</f>
        <v>#REF!</v>
      </c>
      <c r="AN41" s="1" t="e">
        <f>+Sheet1!#REF!</f>
        <v>#REF!</v>
      </c>
      <c r="AO41" s="1" t="e">
        <f>+Sheet1!#REF!</f>
        <v>#REF!</v>
      </c>
      <c r="AP41" s="1">
        <f>+Sheet1!AO8</f>
        <v>335.5</v>
      </c>
      <c r="AQ41" s="1">
        <f>+Sheet1!AP8</f>
        <v>0</v>
      </c>
      <c r="AR41" s="1">
        <f>+Sheet1!AQ8</f>
        <v>9.5</v>
      </c>
      <c r="AS41" s="1">
        <f>+Sheet1!AR8</f>
        <v>9.8000000000000007</v>
      </c>
      <c r="AT41" s="1">
        <f>+Sheet1!AS8</f>
        <v>7.8</v>
      </c>
      <c r="AU41" s="1">
        <f>+Sheet1!AT8</f>
        <v>8.5</v>
      </c>
      <c r="AV41" s="1">
        <f>+Sheet1!AU8</f>
        <v>10</v>
      </c>
      <c r="AW41" s="1">
        <f>+Sheet1!AV8</f>
        <v>10</v>
      </c>
      <c r="AX41" s="1">
        <f>+Sheet1!BB8</f>
        <v>10</v>
      </c>
      <c r="AY41" s="1">
        <f>+Sheet1!BC8</f>
        <v>0</v>
      </c>
      <c r="AZ41" s="1">
        <f>+Sheet1!BF8</f>
        <v>0</v>
      </c>
      <c r="BA41" s="1">
        <f>+Sheet1!BG8</f>
        <v>0</v>
      </c>
      <c r="BB41" s="1">
        <f>+Sheet1!BJ8</f>
        <v>148.19999999999999</v>
      </c>
      <c r="BC41" s="1" t="e">
        <f>+Sheet1!#REF!</f>
        <v>#REF!</v>
      </c>
      <c r="BD41" s="1">
        <f>+Sheet1!BP8</f>
        <v>86</v>
      </c>
      <c r="BE41" s="1">
        <f>+Sheet1!BQ8</f>
        <v>82</v>
      </c>
      <c r="BF41" s="1">
        <f>+Sheet1!BR8</f>
        <v>79</v>
      </c>
      <c r="BG41" s="1">
        <f>+Sheet1!BS8</f>
        <v>0</v>
      </c>
      <c r="BH41" s="1">
        <f>+Sheet1!BU8</f>
        <v>830.7</v>
      </c>
      <c r="BI41" s="1">
        <f>+Sheet1!BV8</f>
        <v>83.07</v>
      </c>
      <c r="BJ41" s="1" t="str">
        <f>+Sheet1!BW8</f>
        <v>IOsegi</v>
      </c>
    </row>
    <row r="42" spans="1:62" x14ac:dyDescent="0.2">
      <c r="A42" s="1" t="str">
        <f>+Sheet1!B$26</f>
        <v>Points, Possible</v>
      </c>
      <c r="B42" s="1"/>
      <c r="C42" s="1"/>
      <c r="D42" s="1">
        <f>+Sheet1!F$27</f>
        <v>16</v>
      </c>
      <c r="E42" s="1">
        <f>+Sheet1!G$27</f>
        <v>10</v>
      </c>
      <c r="F42" s="1">
        <f>+Sheet1!H$27</f>
        <v>10</v>
      </c>
      <c r="G42" s="1">
        <f>+Sheet1!I$27</f>
        <v>15</v>
      </c>
      <c r="H42" s="1">
        <f>+Sheet1!J$27</f>
        <v>17</v>
      </c>
      <c r="I42" s="1">
        <f>+Sheet1!K$27</f>
        <v>9</v>
      </c>
      <c r="J42" s="1">
        <f>+Sheet1!L$27</f>
        <v>8</v>
      </c>
      <c r="K42" s="1">
        <f>+Sheet1!M$27</f>
        <v>10</v>
      </c>
      <c r="L42" s="1">
        <f>+Sheet1!N$27</f>
        <v>8</v>
      </c>
      <c r="M42" s="1">
        <f>+Sheet1!O$27</f>
        <v>13</v>
      </c>
      <c r="N42" s="1">
        <f>+Sheet1!P$27</f>
        <v>20</v>
      </c>
      <c r="O42" s="1">
        <f>+Sheet1!Q$27</f>
        <v>14</v>
      </c>
      <c r="P42" s="1">
        <f>+Sheet1!R$27</f>
        <v>12</v>
      </c>
      <c r="Q42" s="1">
        <f>+Sheet1!S$27</f>
        <v>13</v>
      </c>
      <c r="R42" s="1">
        <f>+Sheet1!T$27</f>
        <v>22</v>
      </c>
      <c r="S42" s="1">
        <f>+Sheet1!U$27</f>
        <v>5</v>
      </c>
      <c r="T42" s="1">
        <f>+Sheet1!V$27</f>
        <v>7</v>
      </c>
      <c r="U42" s="1">
        <f>+Sheet1!W$27</f>
        <v>6</v>
      </c>
      <c r="V42" s="1">
        <f>+Sheet1!X$27</f>
        <v>9</v>
      </c>
      <c r="W42" s="1">
        <f>+Sheet1!Y$27</f>
        <v>26</v>
      </c>
      <c r="X42" s="1">
        <f>+Sheet1!Z$27</f>
        <v>12</v>
      </c>
      <c r="Y42" s="1">
        <f>+Sheet1!AA$27</f>
        <v>12</v>
      </c>
      <c r="Z42" s="1">
        <f>+Sheet1!AB$27</f>
        <v>7</v>
      </c>
      <c r="AA42" s="1">
        <f>+Sheet1!AC$27</f>
        <v>10</v>
      </c>
      <c r="AB42" s="1" t="e">
        <f>+Sheet1!#REF!</f>
        <v>#REF!</v>
      </c>
      <c r="AC42" s="1">
        <f>+Sheet1!AD$27</f>
        <v>11</v>
      </c>
      <c r="AD42" s="1">
        <f>+Sheet1!AE$27</f>
        <v>7</v>
      </c>
      <c r="AE42" s="1">
        <f>+Sheet1!AF$27</f>
        <v>2</v>
      </c>
      <c r="AF42" s="1">
        <f>+Sheet1!AG$26</f>
        <v>11</v>
      </c>
      <c r="AG42" s="1">
        <f>+Sheet1!AH$26</f>
        <v>13</v>
      </c>
      <c r="AH42" s="1">
        <f>+Sheet1!AI$26</f>
        <v>0</v>
      </c>
      <c r="AI42" s="1" t="e">
        <f>+Sheet1!#REF!</f>
        <v>#REF!</v>
      </c>
      <c r="AJ42" s="1" t="e">
        <f>+Sheet1!#REF!</f>
        <v>#REF!</v>
      </c>
      <c r="AK42" s="1" t="e">
        <f>+Sheet1!#REF!</f>
        <v>#REF!</v>
      </c>
      <c r="AL42" s="1" t="e">
        <f>+Sheet1!#REF!</f>
        <v>#REF!</v>
      </c>
      <c r="AM42" s="1" t="e">
        <f>+Sheet1!#REF!</f>
        <v>#REF!</v>
      </c>
      <c r="AN42" s="1">
        <f>+Sheet1!AM$26</f>
        <v>0</v>
      </c>
      <c r="AO42" s="1">
        <f>+Sheet1!AN$26</f>
        <v>0</v>
      </c>
      <c r="AP42" s="1">
        <f>+Sheet1!AO$26</f>
        <v>250</v>
      </c>
      <c r="AQ42" s="1">
        <f>+Sheet1!AP$26</f>
        <v>0</v>
      </c>
      <c r="AR42" s="1">
        <f>+Sheet1!AQ$26</f>
        <v>10</v>
      </c>
      <c r="AS42" s="1">
        <f>+Sheet1!AR$26</f>
        <v>10</v>
      </c>
      <c r="AT42" s="1">
        <f>+Sheet1!AS$26</f>
        <v>10</v>
      </c>
      <c r="AU42" s="1">
        <f>+Sheet1!AT$26</f>
        <v>10</v>
      </c>
      <c r="AV42" s="1">
        <f>+Sheet1!AU$26</f>
        <v>10</v>
      </c>
      <c r="AW42" s="1">
        <f>+Sheet1!AV$26</f>
        <v>10</v>
      </c>
      <c r="AX42" s="1">
        <f>+Sheet1!BB$26</f>
        <v>10</v>
      </c>
      <c r="AY42" s="1">
        <f>+Sheet1!BC$26</f>
        <v>0</v>
      </c>
      <c r="AZ42" s="1">
        <f>+Sheet1!BF$26</f>
        <v>0</v>
      </c>
      <c r="BA42" s="1">
        <f>+Sheet1!BG$26</f>
        <v>0</v>
      </c>
      <c r="BB42" s="1">
        <f>+Sheet1!BJ$26</f>
        <v>150</v>
      </c>
      <c r="BC42" s="1" t="e">
        <f>+Sheet1!#REF!</f>
        <v>#REF!</v>
      </c>
      <c r="BD42" s="1">
        <f>+Sheet1!BP$26</f>
        <v>100</v>
      </c>
      <c r="BE42" s="1">
        <f>+Sheet1!BQ$26</f>
        <v>100</v>
      </c>
      <c r="BF42" s="1">
        <f>+Sheet1!BR$26</f>
        <v>100</v>
      </c>
      <c r="BG42" s="1">
        <f>+Sheet1!BS$26</f>
        <v>200</v>
      </c>
      <c r="BH42" s="1">
        <f>+Sheet1!BU$26</f>
        <v>1000</v>
      </c>
      <c r="BI42" s="1">
        <f>+Sheet1!BV$26</f>
        <v>100</v>
      </c>
      <c r="BJ42" s="1"/>
    </row>
    <row r="43" spans="1:6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x14ac:dyDescent="0.2">
      <c r="A45" s="1"/>
      <c r="B45" s="1"/>
      <c r="C45" s="1"/>
      <c r="D45" s="1" t="str">
        <f>Sheet1!$F$2</f>
        <v>HW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 t="str">
        <f>Sheet1!AO$2</f>
        <v>HW TOT</v>
      </c>
      <c r="AQ45" s="1" t="str">
        <f>Sheet1!AP$2</f>
        <v>HW pts</v>
      </c>
      <c r="AR45" s="1" t="str">
        <f>Sheet1!AQ$2</f>
        <v>WS</v>
      </c>
      <c r="AS45" s="1"/>
      <c r="AT45" s="1"/>
      <c r="AU45" s="1"/>
      <c r="AV45" s="1"/>
      <c r="AW45" s="1"/>
      <c r="AX45" s="1"/>
      <c r="AY45" s="1"/>
      <c r="AZ45" s="1"/>
      <c r="BA45" s="1"/>
      <c r="BB45" s="1" t="str">
        <f>Sheet1!BJ$2</f>
        <v>WS TOT</v>
      </c>
      <c r="BC45" s="1" t="e">
        <f>Sheet1!#REF!</f>
        <v>#REF!</v>
      </c>
      <c r="BD45" s="1" t="str">
        <f>Sheet1!BP$2</f>
        <v>Exams</v>
      </c>
      <c r="BE45" s="1"/>
      <c r="BF45" s="1"/>
      <c r="BG45" s="1"/>
      <c r="BH45" s="1" t="str">
        <f>Sheet1!BU$2</f>
        <v>TOTAL</v>
      </c>
      <c r="BI45" s="1" t="str">
        <f>Sheet1!BV$2</f>
        <v>Current</v>
      </c>
      <c r="BJ45" s="1"/>
    </row>
    <row r="46" spans="1:62" x14ac:dyDescent="0.2">
      <c r="A46" s="1"/>
      <c r="B46" s="1"/>
      <c r="C46" s="1"/>
      <c r="D46" s="1" t="str">
        <f>Sheet1!F$3</f>
        <v>01 intro</v>
      </c>
      <c r="E46" s="1" t="str">
        <f>Sheet1!G$3</f>
        <v>02 Review</v>
      </c>
      <c r="F46" s="1" t="str">
        <f>Sheet1!H$3</f>
        <v>03 def ints</v>
      </c>
      <c r="G46" s="1" t="str">
        <f>Sheet1!I$3</f>
        <v>04 FTC</v>
      </c>
      <c r="H46" s="1" t="str">
        <f>Sheet1!J$3</f>
        <v>05 u-sub</v>
      </c>
      <c r="I46" s="1" t="str">
        <f>Sheet1!K$3</f>
        <v>06 area btwn</v>
      </c>
      <c r="J46" s="1" t="str">
        <f>Sheet1!L$3</f>
        <v>07 disc</v>
      </c>
      <c r="K46" s="1" t="str">
        <f>Sheet1!M$3</f>
        <v>08 shell</v>
      </c>
      <c r="L46" s="1" t="str">
        <f>Sheet1!N$3</f>
        <v>09 Work</v>
      </c>
      <c r="M46" s="1" t="str">
        <f>Sheet1!O$3</f>
        <v>10 Parts</v>
      </c>
      <c r="N46" s="1" t="str">
        <f>Sheet1!P$3</f>
        <v>11 Trig ints</v>
      </c>
      <c r="O46" s="1" t="str">
        <f>Sheet1!Q$3</f>
        <v>12 Trig sub</v>
      </c>
      <c r="P46" s="1" t="str">
        <f>Sheet1!R$3</f>
        <v>13 Partial Fractions</v>
      </c>
      <c r="Q46" s="1" t="str">
        <f>Sheet1!S$3</f>
        <v>14 L'Hospital</v>
      </c>
      <c r="R46" s="1" t="str">
        <f>Sheet1!T$3</f>
        <v>15 Improper Ints</v>
      </c>
      <c r="S46" s="1" t="str">
        <f>Sheet1!U$3</f>
        <v>16 Approx Int</v>
      </c>
      <c r="T46" s="1" t="str">
        <f>Sheet1!V$3</f>
        <v>17 Arcl Length</v>
      </c>
      <c r="U46" s="1" t="str">
        <f>Sheet1!W$3</f>
        <v>18 Parametric Curves</v>
      </c>
      <c r="V46" s="1" t="str">
        <f>Sheet1!X$3</f>
        <v>19 Calc on PMCs</v>
      </c>
      <c r="W46" s="1" t="str">
        <f>Sheet1!Y$3</f>
        <v>20 Polar Coords</v>
      </c>
      <c r="X46" s="1" t="str">
        <f>Sheet1!Z$3</f>
        <v>21 Sequecnces</v>
      </c>
      <c r="Y46" s="1" t="str">
        <f>Sheet1!AA$3</f>
        <v>22 Series</v>
      </c>
      <c r="Z46" s="1" t="str">
        <f>Sheet1!AB$3</f>
        <v>23 Integral Test</v>
      </c>
      <c r="AA46" s="1" t="str">
        <f>Sheet1!AC$3</f>
        <v>24 Comparison Tests</v>
      </c>
      <c r="AB46" s="1" t="e">
        <f>Sheet1!#REF!</f>
        <v>#REF!</v>
      </c>
      <c r="AC46" s="1" t="str">
        <f>Sheet1!AD$3</f>
        <v>25 Alternating Series</v>
      </c>
      <c r="AD46" s="1" t="str">
        <f>Sheet1!AE$3</f>
        <v>26 Ratio/Root</v>
      </c>
      <c r="AE46" s="1" t="str">
        <f>Sheet1!AF$3</f>
        <v>27 Strategy</v>
      </c>
      <c r="AF46" s="1" t="str">
        <f>Sheet1!AG$3</f>
        <v>28 Power Series</v>
      </c>
      <c r="AG46" s="1" t="str">
        <f>Sheet1!AH$3</f>
        <v>29 Taylor Series</v>
      </c>
      <c r="AH46" s="1">
        <f>Sheet1!AI$3</f>
        <v>0</v>
      </c>
      <c r="AI46" s="1" t="e">
        <f>Sheet1!#REF!</f>
        <v>#REF!</v>
      </c>
      <c r="AJ46" s="1" t="e">
        <f>Sheet1!#REF!</f>
        <v>#REF!</v>
      </c>
      <c r="AK46" s="1" t="e">
        <f>Sheet1!#REF!</f>
        <v>#REF!</v>
      </c>
      <c r="AL46" s="1" t="e">
        <f>Sheet1!#REF!</f>
        <v>#REF!</v>
      </c>
      <c r="AM46" s="1" t="e">
        <f>Sheet1!#REF!</f>
        <v>#REF!</v>
      </c>
      <c r="AN46" s="1">
        <f>Sheet1!AM$3</f>
        <v>0</v>
      </c>
      <c r="AO46" s="1">
        <f>Sheet1!AN$3</f>
        <v>0</v>
      </c>
      <c r="AP46" s="1"/>
      <c r="AQ46" s="1"/>
      <c r="AR46" s="1">
        <f>Sheet1!AQ$3</f>
        <v>1</v>
      </c>
      <c r="AS46" s="1">
        <f>Sheet1!AR$3</f>
        <v>2</v>
      </c>
      <c r="AT46" s="1">
        <f>Sheet1!AS$3</f>
        <v>3</v>
      </c>
      <c r="AU46" s="1">
        <f>Sheet1!AT$3</f>
        <v>4</v>
      </c>
      <c r="AV46" s="1">
        <f>Sheet1!AU$3</f>
        <v>5</v>
      </c>
      <c r="AW46" s="1">
        <f>Sheet1!AV$3</f>
        <v>6</v>
      </c>
      <c r="AX46" s="1">
        <f>Sheet1!BB$3</f>
        <v>12</v>
      </c>
      <c r="AY46" s="1">
        <f>Sheet1!BC$3</f>
        <v>13</v>
      </c>
      <c r="AZ46" s="1">
        <f>Sheet1!BF$3</f>
        <v>16</v>
      </c>
      <c r="BA46" s="1">
        <f>Sheet1!BG$3</f>
        <v>17</v>
      </c>
      <c r="BB46" s="1"/>
      <c r="BC46" s="1"/>
      <c r="BD46" s="1">
        <f>Sheet1!BP$3</f>
        <v>1</v>
      </c>
      <c r="BE46" s="1">
        <f>Sheet1!BQ$3</f>
        <v>2</v>
      </c>
      <c r="BF46" s="1">
        <f>Sheet1!BR$3</f>
        <v>3</v>
      </c>
      <c r="BG46" s="1" t="str">
        <f>Sheet1!BS$3</f>
        <v>Final</v>
      </c>
      <c r="BH46" s="1"/>
      <c r="BI46" s="1"/>
      <c r="BJ46" s="1"/>
    </row>
    <row r="47" spans="1:62" x14ac:dyDescent="0.2">
      <c r="A47" s="1" t="str">
        <f>+Sheet1!B9</f>
        <v>remusmaster</v>
      </c>
      <c r="B47" s="1">
        <f>+Sheet1!C9</f>
        <v>0</v>
      </c>
      <c r="C47" s="1">
        <f>+Sheet1!E9</f>
        <v>0</v>
      </c>
      <c r="D47" s="1" t="e">
        <f>+Sheet1!#REF!</f>
        <v>#REF!</v>
      </c>
      <c r="E47" s="1" t="e">
        <f>+Sheet1!#REF!</f>
        <v>#REF!</v>
      </c>
      <c r="F47" s="1" t="e">
        <f>+Sheet1!#REF!</f>
        <v>#REF!</v>
      </c>
      <c r="G47" s="1" t="e">
        <f>+Sheet1!#REF!</f>
        <v>#REF!</v>
      </c>
      <c r="H47" s="1" t="e">
        <f>+Sheet1!#REF!</f>
        <v>#REF!</v>
      </c>
      <c r="I47" s="1" t="e">
        <f>+Sheet1!#REF!</f>
        <v>#REF!</v>
      </c>
      <c r="J47" s="1" t="e">
        <f>+Sheet1!#REF!</f>
        <v>#REF!</v>
      </c>
      <c r="K47" s="1" t="e">
        <f>+Sheet1!#REF!</f>
        <v>#REF!</v>
      </c>
      <c r="L47" s="1" t="e">
        <f>+Sheet1!#REF!</f>
        <v>#REF!</v>
      </c>
      <c r="M47" s="1" t="e">
        <f>+Sheet1!#REF!</f>
        <v>#REF!</v>
      </c>
      <c r="N47" s="1" t="e">
        <f>+Sheet1!#REF!</f>
        <v>#REF!</v>
      </c>
      <c r="O47" s="1" t="e">
        <f>+Sheet1!#REF!</f>
        <v>#REF!</v>
      </c>
      <c r="P47" s="1" t="e">
        <f>+Sheet1!#REF!</f>
        <v>#REF!</v>
      </c>
      <c r="Q47" s="1" t="e">
        <f>+Sheet1!#REF!</f>
        <v>#REF!</v>
      </c>
      <c r="R47" s="1">
        <f>+Sheet1!T9</f>
        <v>21</v>
      </c>
      <c r="S47" s="1">
        <f>+Sheet1!U9</f>
        <v>5</v>
      </c>
      <c r="T47" s="1">
        <f>+Sheet1!V9</f>
        <v>6</v>
      </c>
      <c r="U47" s="1">
        <f>+Sheet1!W9</f>
        <v>6</v>
      </c>
      <c r="V47" s="1">
        <f>+Sheet1!X9</f>
        <v>8</v>
      </c>
      <c r="W47" s="1">
        <f>+Sheet1!Y9</f>
        <v>22.8</v>
      </c>
      <c r="X47" s="1">
        <f>+Sheet1!Z9</f>
        <v>10.199999999999999</v>
      </c>
      <c r="Y47" s="1">
        <f>+Sheet1!AA9</f>
        <v>10.199999999999999</v>
      </c>
      <c r="Z47" s="1" t="e">
        <f>+Sheet1!#REF!</f>
        <v>#REF!</v>
      </c>
      <c r="AA47" s="1" t="e">
        <f>+Sheet1!#REF!</f>
        <v>#REF!</v>
      </c>
      <c r="AB47" s="1" t="e">
        <f>+Sheet1!#REF!</f>
        <v>#REF!</v>
      </c>
      <c r="AC47" s="1" t="e">
        <f>+Sheet1!#REF!</f>
        <v>#REF!</v>
      </c>
      <c r="AD47" s="1" t="e">
        <f>+Sheet1!#REF!</f>
        <v>#REF!</v>
      </c>
      <c r="AE47" s="1" t="e">
        <f>+Sheet1!#REF!</f>
        <v>#REF!</v>
      </c>
      <c r="AF47" s="1" t="e">
        <f>+Sheet1!#REF!</f>
        <v>#REF!</v>
      </c>
      <c r="AG47" s="1" t="e">
        <f>+Sheet1!#REF!</f>
        <v>#REF!</v>
      </c>
      <c r="AH47" s="1" t="e">
        <f>+Sheet1!#REF!</f>
        <v>#REF!</v>
      </c>
      <c r="AI47" s="1" t="e">
        <f>+Sheet1!#REF!</f>
        <v>#REF!</v>
      </c>
      <c r="AJ47" s="1" t="e">
        <f>+Sheet1!#REF!</f>
        <v>#REF!</v>
      </c>
      <c r="AK47" s="1" t="e">
        <f>+Sheet1!#REF!</f>
        <v>#REF!</v>
      </c>
      <c r="AL47" s="1" t="e">
        <f>+Sheet1!#REF!</f>
        <v>#REF!</v>
      </c>
      <c r="AM47" s="1" t="e">
        <f>+Sheet1!#REF!</f>
        <v>#REF!</v>
      </c>
      <c r="AN47" s="1" t="e">
        <f>+Sheet1!#REF!</f>
        <v>#REF!</v>
      </c>
      <c r="AO47" s="1" t="e">
        <f>+Sheet1!#REF!</f>
        <v>#REF!</v>
      </c>
      <c r="AP47" s="1">
        <f>+Sheet1!AO9</f>
        <v>288.2</v>
      </c>
      <c r="AQ47" s="1">
        <f>+Sheet1!AP9</f>
        <v>0</v>
      </c>
      <c r="AR47" s="1">
        <f>+Sheet1!AQ9</f>
        <v>9</v>
      </c>
      <c r="AS47" s="1">
        <f>+Sheet1!AR9</f>
        <v>9.8000000000000007</v>
      </c>
      <c r="AT47" s="1">
        <f>+Sheet1!AS9</f>
        <v>8</v>
      </c>
      <c r="AU47" s="1">
        <f>+Sheet1!AT9</f>
        <v>9.5</v>
      </c>
      <c r="AV47" s="1">
        <f>+Sheet1!AU9</f>
        <v>9.8000000000000007</v>
      </c>
      <c r="AW47" s="1">
        <f>+Sheet1!AV9</f>
        <v>10</v>
      </c>
      <c r="AX47" s="1">
        <f>+Sheet1!BB9</f>
        <v>8</v>
      </c>
      <c r="AY47" s="1">
        <f>+Sheet1!BC9</f>
        <v>0</v>
      </c>
      <c r="AZ47" s="1">
        <f>+Sheet1!BF9</f>
        <v>0</v>
      </c>
      <c r="BA47" s="1">
        <f>+Sheet1!BG9</f>
        <v>0</v>
      </c>
      <c r="BB47" s="1">
        <f>+Sheet1!BJ9</f>
        <v>143.39999999999998</v>
      </c>
      <c r="BC47" s="1" t="e">
        <f>+Sheet1!#REF!</f>
        <v>#REF!</v>
      </c>
      <c r="BD47" s="1">
        <f>+Sheet1!BP9</f>
        <v>91</v>
      </c>
      <c r="BE47" s="1">
        <f>+Sheet1!BQ9</f>
        <v>82</v>
      </c>
      <c r="BF47" s="1">
        <f>+Sheet1!BR9</f>
        <v>85</v>
      </c>
      <c r="BG47" s="1">
        <f>+Sheet1!BS9</f>
        <v>0</v>
      </c>
      <c r="BH47" s="1">
        <f>+Sheet1!BU9</f>
        <v>781.59999999999991</v>
      </c>
      <c r="BI47" s="1">
        <f>+Sheet1!BV9</f>
        <v>78.16</v>
      </c>
      <c r="BJ47" s="1" t="str">
        <f>+Sheet1!BW9</f>
        <v>remusmaster</v>
      </c>
    </row>
    <row r="48" spans="1:62" x14ac:dyDescent="0.2">
      <c r="A48" s="1" t="str">
        <f>+Sheet1!B$26</f>
        <v>Points, Possible</v>
      </c>
      <c r="B48" s="1"/>
      <c r="C48" s="1"/>
      <c r="D48" s="1">
        <f>+Sheet1!F$27</f>
        <v>16</v>
      </c>
      <c r="E48" s="1">
        <f>+Sheet1!G$27</f>
        <v>10</v>
      </c>
      <c r="F48" s="1">
        <f>+Sheet1!H$27</f>
        <v>10</v>
      </c>
      <c r="G48" s="1">
        <f>+Sheet1!I$27</f>
        <v>15</v>
      </c>
      <c r="H48" s="1">
        <f>+Sheet1!J$27</f>
        <v>17</v>
      </c>
      <c r="I48" s="1">
        <f>+Sheet1!K$27</f>
        <v>9</v>
      </c>
      <c r="J48" s="1">
        <f>+Sheet1!L$27</f>
        <v>8</v>
      </c>
      <c r="K48" s="1">
        <f>+Sheet1!M$27</f>
        <v>10</v>
      </c>
      <c r="L48" s="1">
        <f>+Sheet1!N$27</f>
        <v>8</v>
      </c>
      <c r="M48" s="1">
        <f>+Sheet1!O$27</f>
        <v>13</v>
      </c>
      <c r="N48" s="1">
        <f>+Sheet1!P$27</f>
        <v>20</v>
      </c>
      <c r="O48" s="1">
        <f>+Sheet1!Q$27</f>
        <v>14</v>
      </c>
      <c r="P48" s="1">
        <f>+Sheet1!R$27</f>
        <v>12</v>
      </c>
      <c r="Q48" s="1">
        <f>+Sheet1!S$27</f>
        <v>13</v>
      </c>
      <c r="R48" s="1">
        <f>+Sheet1!T$27</f>
        <v>22</v>
      </c>
      <c r="S48" s="1">
        <f>+Sheet1!U$27</f>
        <v>5</v>
      </c>
      <c r="T48" s="1">
        <f>+Sheet1!V$27</f>
        <v>7</v>
      </c>
      <c r="U48" s="1">
        <f>+Sheet1!W$27</f>
        <v>6</v>
      </c>
      <c r="V48" s="1">
        <f>+Sheet1!X$27</f>
        <v>9</v>
      </c>
      <c r="W48" s="1">
        <f>+Sheet1!Y$27</f>
        <v>26</v>
      </c>
      <c r="X48" s="1">
        <f>+Sheet1!Z$27</f>
        <v>12</v>
      </c>
      <c r="Y48" s="1">
        <f>+Sheet1!AA$27</f>
        <v>12</v>
      </c>
      <c r="Z48" s="1">
        <f>+Sheet1!AB$27</f>
        <v>7</v>
      </c>
      <c r="AA48" s="1">
        <f>+Sheet1!AC$27</f>
        <v>10</v>
      </c>
      <c r="AB48" s="1" t="e">
        <f>+Sheet1!#REF!</f>
        <v>#REF!</v>
      </c>
      <c r="AC48" s="1">
        <f>+Sheet1!AD$27</f>
        <v>11</v>
      </c>
      <c r="AD48" s="1">
        <f>+Sheet1!AE$27</f>
        <v>7</v>
      </c>
      <c r="AE48" s="1">
        <f>+Sheet1!AF$27</f>
        <v>2</v>
      </c>
      <c r="AF48" s="1">
        <f>+Sheet1!AG$26</f>
        <v>11</v>
      </c>
      <c r="AG48" s="1">
        <f>+Sheet1!AH$26</f>
        <v>13</v>
      </c>
      <c r="AH48" s="1">
        <f>+Sheet1!AI$26</f>
        <v>0</v>
      </c>
      <c r="AI48" s="1" t="e">
        <f>+Sheet1!#REF!</f>
        <v>#REF!</v>
      </c>
      <c r="AJ48" s="1" t="e">
        <f>+Sheet1!#REF!</f>
        <v>#REF!</v>
      </c>
      <c r="AK48" s="1" t="e">
        <f>+Sheet1!#REF!</f>
        <v>#REF!</v>
      </c>
      <c r="AL48" s="1" t="e">
        <f>+Sheet1!#REF!</f>
        <v>#REF!</v>
      </c>
      <c r="AM48" s="1" t="e">
        <f>+Sheet1!#REF!</f>
        <v>#REF!</v>
      </c>
      <c r="AN48" s="1">
        <f>+Sheet1!AM$26</f>
        <v>0</v>
      </c>
      <c r="AO48" s="1">
        <f>+Sheet1!AN$26</f>
        <v>0</v>
      </c>
      <c r="AP48" s="1">
        <f>+Sheet1!AO$26</f>
        <v>250</v>
      </c>
      <c r="AQ48" s="1">
        <f>+Sheet1!AP$26</f>
        <v>0</v>
      </c>
      <c r="AR48" s="1">
        <f>+Sheet1!AQ$26</f>
        <v>10</v>
      </c>
      <c r="AS48" s="1">
        <f>+Sheet1!AR$26</f>
        <v>10</v>
      </c>
      <c r="AT48" s="1">
        <f>+Sheet1!AS$26</f>
        <v>10</v>
      </c>
      <c r="AU48" s="1">
        <f>+Sheet1!AT$26</f>
        <v>10</v>
      </c>
      <c r="AV48" s="1">
        <f>+Sheet1!AU$26</f>
        <v>10</v>
      </c>
      <c r="AW48" s="1">
        <f>+Sheet1!AV$26</f>
        <v>10</v>
      </c>
      <c r="AX48" s="1">
        <f>+Sheet1!BB$26</f>
        <v>10</v>
      </c>
      <c r="AY48" s="1">
        <f>+Sheet1!BC$26</f>
        <v>0</v>
      </c>
      <c r="AZ48" s="1">
        <f>+Sheet1!BF$26</f>
        <v>0</v>
      </c>
      <c r="BA48" s="1">
        <f>+Sheet1!BG$26</f>
        <v>0</v>
      </c>
      <c r="BB48" s="1">
        <f>+Sheet1!BJ$26</f>
        <v>150</v>
      </c>
      <c r="BC48" s="1" t="e">
        <f>+Sheet1!#REF!</f>
        <v>#REF!</v>
      </c>
      <c r="BD48" s="1">
        <f>+Sheet1!BP$26</f>
        <v>100</v>
      </c>
      <c r="BE48" s="1">
        <f>+Sheet1!BQ$26</f>
        <v>100</v>
      </c>
      <c r="BF48" s="1">
        <f>+Sheet1!BR$26</f>
        <v>100</v>
      </c>
      <c r="BG48" s="1">
        <f>+Sheet1!BS$26</f>
        <v>200</v>
      </c>
      <c r="BH48" s="1">
        <f>+Sheet1!BU$26</f>
        <v>1000</v>
      </c>
      <c r="BI48" s="1">
        <f>+Sheet1!BV$26</f>
        <v>100</v>
      </c>
      <c r="BJ48" s="1"/>
    </row>
    <row r="49" spans="1:6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 x14ac:dyDescent="0.2">
      <c r="A51" s="1"/>
      <c r="B51" s="1"/>
      <c r="C51" s="1"/>
      <c r="D51" s="1" t="str">
        <f>Sheet1!$F$2</f>
        <v>HW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 t="str">
        <f>Sheet1!AO$2</f>
        <v>HW TOT</v>
      </c>
      <c r="AQ51" s="1" t="str">
        <f>Sheet1!AP$2</f>
        <v>HW pts</v>
      </c>
      <c r="AR51" s="1" t="str">
        <f>Sheet1!AQ$2</f>
        <v>WS</v>
      </c>
      <c r="AS51" s="1"/>
      <c r="AT51" s="1"/>
      <c r="AU51" s="1"/>
      <c r="AV51" s="1"/>
      <c r="AW51" s="1"/>
      <c r="AX51" s="1"/>
      <c r="AY51" s="1"/>
      <c r="AZ51" s="1"/>
      <c r="BA51" s="1"/>
      <c r="BB51" s="1" t="str">
        <f>Sheet1!BJ$2</f>
        <v>WS TOT</v>
      </c>
      <c r="BC51" s="1" t="e">
        <f>Sheet1!#REF!</f>
        <v>#REF!</v>
      </c>
      <c r="BD51" s="1" t="str">
        <f>Sheet1!BP$2</f>
        <v>Exams</v>
      </c>
      <c r="BE51" s="1"/>
      <c r="BF51" s="1"/>
      <c r="BG51" s="1"/>
      <c r="BH51" s="1" t="str">
        <f>Sheet1!BU$2</f>
        <v>TOTAL</v>
      </c>
      <c r="BI51" s="1" t="str">
        <f>Sheet1!BV$2</f>
        <v>Current</v>
      </c>
      <c r="BJ51" s="1"/>
    </row>
    <row r="52" spans="1:62" x14ac:dyDescent="0.2">
      <c r="A52" s="1"/>
      <c r="B52" s="1"/>
      <c r="C52" s="1"/>
      <c r="D52" s="1" t="str">
        <f>Sheet1!F$3</f>
        <v>01 intro</v>
      </c>
      <c r="E52" s="1" t="str">
        <f>Sheet1!G$3</f>
        <v>02 Review</v>
      </c>
      <c r="F52" s="1" t="str">
        <f>Sheet1!H$3</f>
        <v>03 def ints</v>
      </c>
      <c r="G52" s="1" t="str">
        <f>Sheet1!I$3</f>
        <v>04 FTC</v>
      </c>
      <c r="H52" s="1" t="str">
        <f>Sheet1!J$3</f>
        <v>05 u-sub</v>
      </c>
      <c r="I52" s="1" t="str">
        <f>Sheet1!K$3</f>
        <v>06 area btwn</v>
      </c>
      <c r="J52" s="1" t="str">
        <f>Sheet1!L$3</f>
        <v>07 disc</v>
      </c>
      <c r="K52" s="1" t="str">
        <f>Sheet1!M$3</f>
        <v>08 shell</v>
      </c>
      <c r="L52" s="1" t="str">
        <f>Sheet1!N$3</f>
        <v>09 Work</v>
      </c>
      <c r="M52" s="1" t="str">
        <f>Sheet1!O$3</f>
        <v>10 Parts</v>
      </c>
      <c r="N52" s="1" t="str">
        <f>Sheet1!P$3</f>
        <v>11 Trig ints</v>
      </c>
      <c r="O52" s="1" t="str">
        <f>Sheet1!Q$3</f>
        <v>12 Trig sub</v>
      </c>
      <c r="P52" s="1" t="str">
        <f>Sheet1!R$3</f>
        <v>13 Partial Fractions</v>
      </c>
      <c r="Q52" s="1" t="str">
        <f>Sheet1!S$3</f>
        <v>14 L'Hospital</v>
      </c>
      <c r="R52" s="1" t="str">
        <f>Sheet1!T$3</f>
        <v>15 Improper Ints</v>
      </c>
      <c r="S52" s="1" t="str">
        <f>Sheet1!U$3</f>
        <v>16 Approx Int</v>
      </c>
      <c r="T52" s="1" t="str">
        <f>Sheet1!V$3</f>
        <v>17 Arcl Length</v>
      </c>
      <c r="U52" s="1" t="str">
        <f>Sheet1!W$3</f>
        <v>18 Parametric Curves</v>
      </c>
      <c r="V52" s="1" t="str">
        <f>Sheet1!X$3</f>
        <v>19 Calc on PMCs</v>
      </c>
      <c r="W52" s="1" t="str">
        <f>Sheet1!Y$3</f>
        <v>20 Polar Coords</v>
      </c>
      <c r="X52" s="1" t="str">
        <f>Sheet1!Z$3</f>
        <v>21 Sequecnces</v>
      </c>
      <c r="Y52" s="1" t="str">
        <f>Sheet1!AA$3</f>
        <v>22 Series</v>
      </c>
      <c r="Z52" s="1" t="str">
        <f>Sheet1!AB$3</f>
        <v>23 Integral Test</v>
      </c>
      <c r="AA52" s="1" t="str">
        <f>Sheet1!AC$3</f>
        <v>24 Comparison Tests</v>
      </c>
      <c r="AB52" s="1" t="e">
        <f>Sheet1!#REF!</f>
        <v>#REF!</v>
      </c>
      <c r="AC52" s="1" t="str">
        <f>Sheet1!AD$3</f>
        <v>25 Alternating Series</v>
      </c>
      <c r="AD52" s="1" t="str">
        <f>Sheet1!AE$3</f>
        <v>26 Ratio/Root</v>
      </c>
      <c r="AE52" s="1" t="str">
        <f>Sheet1!AF$3</f>
        <v>27 Strategy</v>
      </c>
      <c r="AF52" s="1" t="str">
        <f>Sheet1!AG$3</f>
        <v>28 Power Series</v>
      </c>
      <c r="AG52" s="1" t="str">
        <f>Sheet1!AH$3</f>
        <v>29 Taylor Series</v>
      </c>
      <c r="AH52" s="1">
        <f>Sheet1!AI$3</f>
        <v>0</v>
      </c>
      <c r="AI52" s="1" t="e">
        <f>Sheet1!#REF!</f>
        <v>#REF!</v>
      </c>
      <c r="AJ52" s="1" t="e">
        <f>Sheet1!#REF!</f>
        <v>#REF!</v>
      </c>
      <c r="AK52" s="1" t="e">
        <f>Sheet1!#REF!</f>
        <v>#REF!</v>
      </c>
      <c r="AL52" s="1" t="e">
        <f>Sheet1!#REF!</f>
        <v>#REF!</v>
      </c>
      <c r="AM52" s="1" t="e">
        <f>Sheet1!#REF!</f>
        <v>#REF!</v>
      </c>
      <c r="AN52" s="1">
        <f>Sheet1!AM$3</f>
        <v>0</v>
      </c>
      <c r="AO52" s="1">
        <f>Sheet1!AN$3</f>
        <v>0</v>
      </c>
      <c r="AP52" s="1"/>
      <c r="AQ52" s="1"/>
      <c r="AR52" s="1">
        <f>Sheet1!AQ$3</f>
        <v>1</v>
      </c>
      <c r="AS52" s="1">
        <f>Sheet1!AR$3</f>
        <v>2</v>
      </c>
      <c r="AT52" s="1">
        <f>Sheet1!AS$3</f>
        <v>3</v>
      </c>
      <c r="AU52" s="1">
        <f>Sheet1!AT$3</f>
        <v>4</v>
      </c>
      <c r="AV52" s="1">
        <f>Sheet1!AU$3</f>
        <v>5</v>
      </c>
      <c r="AW52" s="1">
        <f>Sheet1!AV$3</f>
        <v>6</v>
      </c>
      <c r="AX52" s="1">
        <f>Sheet1!BB$3</f>
        <v>12</v>
      </c>
      <c r="AY52" s="1">
        <f>Sheet1!BC$3</f>
        <v>13</v>
      </c>
      <c r="AZ52" s="1">
        <f>Sheet1!BF$3</f>
        <v>16</v>
      </c>
      <c r="BA52" s="1">
        <f>Sheet1!BG$3</f>
        <v>17</v>
      </c>
      <c r="BB52" s="1"/>
      <c r="BC52" s="1"/>
      <c r="BD52" s="1">
        <f>Sheet1!BP$3</f>
        <v>1</v>
      </c>
      <c r="BE52" s="1">
        <f>Sheet1!BQ$3</f>
        <v>2</v>
      </c>
      <c r="BF52" s="1">
        <f>Sheet1!BR$3</f>
        <v>3</v>
      </c>
      <c r="BG52" s="1" t="str">
        <f>Sheet1!BS$3</f>
        <v>Final</v>
      </c>
      <c r="BH52" s="1"/>
      <c r="BI52" s="1"/>
      <c r="BJ52" s="1"/>
    </row>
    <row r="53" spans="1:62" x14ac:dyDescent="0.2">
      <c r="A53" s="1" t="str">
        <f>+Sheet1!B10</f>
        <v>CA Warriors</v>
      </c>
      <c r="B53" s="1">
        <f>+Sheet1!C10</f>
        <v>0</v>
      </c>
      <c r="C53" s="1">
        <f>+Sheet1!E10</f>
        <v>0</v>
      </c>
      <c r="D53" s="1" t="e">
        <f>+Sheet1!#REF!</f>
        <v>#REF!</v>
      </c>
      <c r="E53" s="1" t="e">
        <f>+Sheet1!#REF!</f>
        <v>#REF!</v>
      </c>
      <c r="F53" s="1" t="e">
        <f>+Sheet1!#REF!</f>
        <v>#REF!</v>
      </c>
      <c r="G53" s="1" t="e">
        <f>+Sheet1!#REF!</f>
        <v>#REF!</v>
      </c>
      <c r="H53" s="1" t="e">
        <f>+Sheet1!#REF!</f>
        <v>#REF!</v>
      </c>
      <c r="I53" s="1" t="e">
        <f>+Sheet1!#REF!</f>
        <v>#REF!</v>
      </c>
      <c r="J53" s="1" t="e">
        <f>+Sheet1!#REF!</f>
        <v>#REF!</v>
      </c>
      <c r="K53" s="1" t="e">
        <f>+Sheet1!#REF!</f>
        <v>#REF!</v>
      </c>
      <c r="L53" s="1" t="e">
        <f>+Sheet1!#REF!</f>
        <v>#REF!</v>
      </c>
      <c r="M53" s="1" t="e">
        <f>+Sheet1!#REF!</f>
        <v>#REF!</v>
      </c>
      <c r="N53" s="1" t="e">
        <f>+Sheet1!#REF!</f>
        <v>#REF!</v>
      </c>
      <c r="O53" s="1" t="e">
        <f>+Sheet1!#REF!</f>
        <v>#REF!</v>
      </c>
      <c r="P53" s="1" t="e">
        <f>+Sheet1!#REF!</f>
        <v>#REF!</v>
      </c>
      <c r="Q53" s="1" t="e">
        <f>+Sheet1!#REF!</f>
        <v>#REF!</v>
      </c>
      <c r="R53" s="1">
        <f>+Sheet1!T10</f>
        <v>0</v>
      </c>
      <c r="S53" s="1">
        <f>+Sheet1!U10</f>
        <v>4</v>
      </c>
      <c r="T53" s="1">
        <f>+Sheet1!V10</f>
        <v>7</v>
      </c>
      <c r="U53" s="1">
        <f>+Sheet1!W10</f>
        <v>0</v>
      </c>
      <c r="V53" s="1">
        <f>+Sheet1!X10</f>
        <v>6</v>
      </c>
      <c r="W53" s="1">
        <f>+Sheet1!Y10</f>
        <v>22.5</v>
      </c>
      <c r="X53" s="1">
        <f>+Sheet1!Z10</f>
        <v>10.8</v>
      </c>
      <c r="Y53" s="1">
        <f>+Sheet1!AA10</f>
        <v>9.6999999999999993</v>
      </c>
      <c r="Z53" s="1" t="e">
        <f>+Sheet1!#REF!</f>
        <v>#REF!</v>
      </c>
      <c r="AA53" s="1" t="e">
        <f>+Sheet1!#REF!</f>
        <v>#REF!</v>
      </c>
      <c r="AB53" s="1" t="e">
        <f>+Sheet1!#REF!</f>
        <v>#REF!</v>
      </c>
      <c r="AC53" s="1" t="e">
        <f>+Sheet1!#REF!</f>
        <v>#REF!</v>
      </c>
      <c r="AD53" s="1" t="e">
        <f>+Sheet1!#REF!</f>
        <v>#REF!</v>
      </c>
      <c r="AE53" s="1" t="e">
        <f>+Sheet1!#REF!</f>
        <v>#REF!</v>
      </c>
      <c r="AF53" s="1" t="e">
        <f>+Sheet1!#REF!</f>
        <v>#REF!</v>
      </c>
      <c r="AG53" s="1" t="e">
        <f>+Sheet1!#REF!</f>
        <v>#REF!</v>
      </c>
      <c r="AH53" s="1" t="e">
        <f>+Sheet1!#REF!</f>
        <v>#REF!</v>
      </c>
      <c r="AI53" s="1" t="e">
        <f>+Sheet1!#REF!</f>
        <v>#REF!</v>
      </c>
      <c r="AJ53" s="1" t="e">
        <f>+Sheet1!#REF!</f>
        <v>#REF!</v>
      </c>
      <c r="AK53" s="1" t="e">
        <f>+Sheet1!#REF!</f>
        <v>#REF!</v>
      </c>
      <c r="AL53" s="1" t="e">
        <f>+Sheet1!#REF!</f>
        <v>#REF!</v>
      </c>
      <c r="AM53" s="1" t="e">
        <f>+Sheet1!#REF!</f>
        <v>#REF!</v>
      </c>
      <c r="AN53" s="1" t="e">
        <f>+Sheet1!#REF!</f>
        <v>#REF!</v>
      </c>
      <c r="AO53" s="1" t="e">
        <f>+Sheet1!#REF!</f>
        <v>#REF!</v>
      </c>
      <c r="AP53" s="1">
        <f>+Sheet1!AO10</f>
        <v>276.70000000000005</v>
      </c>
      <c r="AQ53" s="1">
        <f>+Sheet1!AP10</f>
        <v>0</v>
      </c>
      <c r="AR53" s="1">
        <f>+Sheet1!AQ10</f>
        <v>9</v>
      </c>
      <c r="AS53" s="1">
        <f>+Sheet1!AR10</f>
        <v>8.5</v>
      </c>
      <c r="AT53" s="1">
        <f>+Sheet1!AS10</f>
        <v>0</v>
      </c>
      <c r="AU53" s="1">
        <f>+Sheet1!AT10</f>
        <v>9</v>
      </c>
      <c r="AV53" s="1">
        <f>+Sheet1!AU10</f>
        <v>10</v>
      </c>
      <c r="AW53" s="1">
        <f>+Sheet1!AV10</f>
        <v>10</v>
      </c>
      <c r="AX53" s="1">
        <f>+Sheet1!BB10</f>
        <v>0</v>
      </c>
      <c r="AY53" s="1">
        <f>+Sheet1!BC10</f>
        <v>0</v>
      </c>
      <c r="AZ53" s="1">
        <f>+Sheet1!BF10</f>
        <v>0</v>
      </c>
      <c r="BA53" s="1">
        <f>+Sheet1!BG10</f>
        <v>0</v>
      </c>
      <c r="BB53" s="1">
        <f>+Sheet1!BJ10</f>
        <v>127.5</v>
      </c>
      <c r="BC53" s="1" t="e">
        <f>+Sheet1!#REF!</f>
        <v>#REF!</v>
      </c>
      <c r="BD53" s="1">
        <f>+Sheet1!BP10</f>
        <v>103</v>
      </c>
      <c r="BE53" s="1">
        <f>+Sheet1!BQ10</f>
        <v>88</v>
      </c>
      <c r="BF53" s="1">
        <f>+Sheet1!BR10</f>
        <v>78</v>
      </c>
      <c r="BG53" s="1">
        <f>+Sheet1!BS10</f>
        <v>0</v>
      </c>
      <c r="BH53" s="1">
        <f>+Sheet1!BU10</f>
        <v>771.2</v>
      </c>
      <c r="BI53" s="1">
        <f>+Sheet1!BV10</f>
        <v>77.12</v>
      </c>
      <c r="BJ53" s="1" t="str">
        <f>+Sheet1!BW10</f>
        <v>CA Warriors</v>
      </c>
    </row>
    <row r="54" spans="1:62" x14ac:dyDescent="0.2">
      <c r="A54" s="1" t="str">
        <f>+Sheet1!B$26</f>
        <v>Points, Possible</v>
      </c>
      <c r="B54" s="1"/>
      <c r="C54" s="1"/>
      <c r="D54" s="1">
        <f>+Sheet1!F$27</f>
        <v>16</v>
      </c>
      <c r="E54" s="1">
        <f>+Sheet1!G$27</f>
        <v>10</v>
      </c>
      <c r="F54" s="1">
        <f>+Sheet1!H$27</f>
        <v>10</v>
      </c>
      <c r="G54" s="1">
        <f>+Sheet1!I$27</f>
        <v>15</v>
      </c>
      <c r="H54" s="1">
        <f>+Sheet1!J$27</f>
        <v>17</v>
      </c>
      <c r="I54" s="1">
        <f>+Sheet1!K$27</f>
        <v>9</v>
      </c>
      <c r="J54" s="1">
        <f>+Sheet1!L$27</f>
        <v>8</v>
      </c>
      <c r="K54" s="1">
        <f>+Sheet1!M$27</f>
        <v>10</v>
      </c>
      <c r="L54" s="1">
        <f>+Sheet1!N$27</f>
        <v>8</v>
      </c>
      <c r="M54" s="1">
        <f>+Sheet1!O$27</f>
        <v>13</v>
      </c>
      <c r="N54" s="1">
        <f>+Sheet1!P$27</f>
        <v>20</v>
      </c>
      <c r="O54" s="1">
        <f>+Sheet1!Q$27</f>
        <v>14</v>
      </c>
      <c r="P54" s="1">
        <f>+Sheet1!R$27</f>
        <v>12</v>
      </c>
      <c r="Q54" s="1">
        <f>+Sheet1!S$27</f>
        <v>13</v>
      </c>
      <c r="R54" s="1">
        <f>+Sheet1!T$27</f>
        <v>22</v>
      </c>
      <c r="S54" s="1">
        <f>+Sheet1!U$27</f>
        <v>5</v>
      </c>
      <c r="T54" s="1">
        <f>+Sheet1!V$27</f>
        <v>7</v>
      </c>
      <c r="U54" s="1">
        <f>+Sheet1!W$27</f>
        <v>6</v>
      </c>
      <c r="V54" s="1">
        <f>+Sheet1!X$27</f>
        <v>9</v>
      </c>
      <c r="W54" s="1">
        <f>+Sheet1!Y$27</f>
        <v>26</v>
      </c>
      <c r="X54" s="1">
        <f>+Sheet1!Z$27</f>
        <v>12</v>
      </c>
      <c r="Y54" s="1">
        <f>+Sheet1!AA$27</f>
        <v>12</v>
      </c>
      <c r="Z54" s="1">
        <f>+Sheet1!AB$27</f>
        <v>7</v>
      </c>
      <c r="AA54" s="1">
        <f>+Sheet1!AC$27</f>
        <v>10</v>
      </c>
      <c r="AB54" s="1" t="e">
        <f>+Sheet1!#REF!</f>
        <v>#REF!</v>
      </c>
      <c r="AC54" s="1">
        <f>+Sheet1!AD$27</f>
        <v>11</v>
      </c>
      <c r="AD54" s="1">
        <f>+Sheet1!AE$27</f>
        <v>7</v>
      </c>
      <c r="AE54" s="1">
        <f>+Sheet1!AF$27</f>
        <v>2</v>
      </c>
      <c r="AF54" s="1">
        <f>+Sheet1!AG$26</f>
        <v>11</v>
      </c>
      <c r="AG54" s="1">
        <f>+Sheet1!AH$26</f>
        <v>13</v>
      </c>
      <c r="AH54" s="1">
        <f>+Sheet1!AI$26</f>
        <v>0</v>
      </c>
      <c r="AI54" s="1" t="e">
        <f>+Sheet1!#REF!</f>
        <v>#REF!</v>
      </c>
      <c r="AJ54" s="1" t="e">
        <f>+Sheet1!#REF!</f>
        <v>#REF!</v>
      </c>
      <c r="AK54" s="1" t="e">
        <f>+Sheet1!#REF!</f>
        <v>#REF!</v>
      </c>
      <c r="AL54" s="1" t="e">
        <f>+Sheet1!#REF!</f>
        <v>#REF!</v>
      </c>
      <c r="AM54" s="1" t="e">
        <f>+Sheet1!#REF!</f>
        <v>#REF!</v>
      </c>
      <c r="AN54" s="1">
        <f>+Sheet1!AM$26</f>
        <v>0</v>
      </c>
      <c r="AO54" s="1">
        <f>+Sheet1!AN$26</f>
        <v>0</v>
      </c>
      <c r="AP54" s="1">
        <f>+Sheet1!AO$26</f>
        <v>250</v>
      </c>
      <c r="AQ54" s="1">
        <f>+Sheet1!AP$26</f>
        <v>0</v>
      </c>
      <c r="AR54" s="1">
        <f>+Sheet1!AQ$26</f>
        <v>10</v>
      </c>
      <c r="AS54" s="1">
        <f>+Sheet1!AR$26</f>
        <v>10</v>
      </c>
      <c r="AT54" s="1">
        <f>+Sheet1!AS$26</f>
        <v>10</v>
      </c>
      <c r="AU54" s="1">
        <f>+Sheet1!AT$26</f>
        <v>10</v>
      </c>
      <c r="AV54" s="1">
        <f>+Sheet1!AU$26</f>
        <v>10</v>
      </c>
      <c r="AW54" s="1">
        <f>+Sheet1!AV$26</f>
        <v>10</v>
      </c>
      <c r="AX54" s="1">
        <f>+Sheet1!BB$26</f>
        <v>10</v>
      </c>
      <c r="AY54" s="1">
        <f>+Sheet1!BC$26</f>
        <v>0</v>
      </c>
      <c r="AZ54" s="1">
        <f>+Sheet1!BF$26</f>
        <v>0</v>
      </c>
      <c r="BA54" s="1">
        <f>+Sheet1!BG$26</f>
        <v>0</v>
      </c>
      <c r="BB54" s="1">
        <f>+Sheet1!BJ$26</f>
        <v>150</v>
      </c>
      <c r="BC54" s="1" t="e">
        <f>+Sheet1!#REF!</f>
        <v>#REF!</v>
      </c>
      <c r="BD54" s="1">
        <f>+Sheet1!BP$26</f>
        <v>100</v>
      </c>
      <c r="BE54" s="1">
        <f>+Sheet1!BQ$26</f>
        <v>100</v>
      </c>
      <c r="BF54" s="1">
        <f>+Sheet1!BR$26</f>
        <v>100</v>
      </c>
      <c r="BG54" s="1">
        <f>+Sheet1!BS$26</f>
        <v>200</v>
      </c>
      <c r="BH54" s="1">
        <f>+Sheet1!BU$26</f>
        <v>1000</v>
      </c>
      <c r="BI54" s="1">
        <f>+Sheet1!BV$26</f>
        <v>100</v>
      </c>
      <c r="BJ54" s="1"/>
    </row>
    <row r="55" spans="1:6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 x14ac:dyDescent="0.2">
      <c r="A57" s="1"/>
      <c r="B57" s="1"/>
      <c r="C57" s="1"/>
      <c r="D57" s="1" t="str">
        <f>Sheet1!$F$2</f>
        <v>HW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 t="str">
        <f>Sheet1!AO$2</f>
        <v>HW TOT</v>
      </c>
      <c r="AQ57" s="1" t="str">
        <f>Sheet1!AP$2</f>
        <v>HW pts</v>
      </c>
      <c r="AR57" s="1" t="str">
        <f>Sheet1!AQ$2</f>
        <v>WS</v>
      </c>
      <c r="AS57" s="1"/>
      <c r="AT57" s="1"/>
      <c r="AU57" s="1"/>
      <c r="AV57" s="1"/>
      <c r="AW57" s="1"/>
      <c r="AX57" s="1"/>
      <c r="AY57" s="1"/>
      <c r="AZ57" s="1"/>
      <c r="BA57" s="1"/>
      <c r="BB57" s="1" t="str">
        <f>Sheet1!BJ$2</f>
        <v>WS TOT</v>
      </c>
      <c r="BC57" s="1" t="e">
        <f>Sheet1!#REF!</f>
        <v>#REF!</v>
      </c>
      <c r="BD57" s="1" t="str">
        <f>Sheet1!BP$2</f>
        <v>Exams</v>
      </c>
      <c r="BE57" s="1"/>
      <c r="BF57" s="1"/>
      <c r="BG57" s="1"/>
      <c r="BH57" s="1" t="str">
        <f>Sheet1!BU$2</f>
        <v>TOTAL</v>
      </c>
      <c r="BI57" s="1" t="str">
        <f>Sheet1!BV$2</f>
        <v>Current</v>
      </c>
      <c r="BJ57" s="1"/>
    </row>
    <row r="58" spans="1:62" x14ac:dyDescent="0.2">
      <c r="A58" s="1"/>
      <c r="B58" s="1"/>
      <c r="C58" s="1"/>
      <c r="D58" s="1" t="str">
        <f>Sheet1!F$3</f>
        <v>01 intro</v>
      </c>
      <c r="E58" s="1" t="str">
        <f>Sheet1!G$3</f>
        <v>02 Review</v>
      </c>
      <c r="F58" s="1" t="str">
        <f>Sheet1!H$3</f>
        <v>03 def ints</v>
      </c>
      <c r="G58" s="1" t="str">
        <f>Sheet1!I$3</f>
        <v>04 FTC</v>
      </c>
      <c r="H58" s="1" t="str">
        <f>Sheet1!J$3</f>
        <v>05 u-sub</v>
      </c>
      <c r="I58" s="1" t="str">
        <f>Sheet1!K$3</f>
        <v>06 area btwn</v>
      </c>
      <c r="J58" s="1" t="str">
        <f>Sheet1!L$3</f>
        <v>07 disc</v>
      </c>
      <c r="K58" s="1" t="str">
        <f>Sheet1!M$3</f>
        <v>08 shell</v>
      </c>
      <c r="L58" s="1" t="str">
        <f>Sheet1!N$3</f>
        <v>09 Work</v>
      </c>
      <c r="M58" s="1" t="str">
        <f>Sheet1!O$3</f>
        <v>10 Parts</v>
      </c>
      <c r="N58" s="1" t="str">
        <f>Sheet1!P$3</f>
        <v>11 Trig ints</v>
      </c>
      <c r="O58" s="1" t="str">
        <f>Sheet1!Q$3</f>
        <v>12 Trig sub</v>
      </c>
      <c r="P58" s="1" t="str">
        <f>Sheet1!R$3</f>
        <v>13 Partial Fractions</v>
      </c>
      <c r="Q58" s="1" t="str">
        <f>Sheet1!S$3</f>
        <v>14 L'Hospital</v>
      </c>
      <c r="R58" s="1" t="str">
        <f>Sheet1!T$3</f>
        <v>15 Improper Ints</v>
      </c>
      <c r="S58" s="1" t="str">
        <f>Sheet1!U$3</f>
        <v>16 Approx Int</v>
      </c>
      <c r="T58" s="1" t="str">
        <f>Sheet1!V$3</f>
        <v>17 Arcl Length</v>
      </c>
      <c r="U58" s="1" t="str">
        <f>Sheet1!W$3</f>
        <v>18 Parametric Curves</v>
      </c>
      <c r="V58" s="1" t="str">
        <f>Sheet1!X$3</f>
        <v>19 Calc on PMCs</v>
      </c>
      <c r="W58" s="1" t="str">
        <f>Sheet1!Y$3</f>
        <v>20 Polar Coords</v>
      </c>
      <c r="X58" s="1" t="str">
        <f>Sheet1!Z$3</f>
        <v>21 Sequecnces</v>
      </c>
      <c r="Y58" s="1" t="str">
        <f>Sheet1!AA$3</f>
        <v>22 Series</v>
      </c>
      <c r="Z58" s="1" t="str">
        <f>Sheet1!AB$3</f>
        <v>23 Integral Test</v>
      </c>
      <c r="AA58" s="1" t="str">
        <f>Sheet1!AC$3</f>
        <v>24 Comparison Tests</v>
      </c>
      <c r="AB58" s="1" t="e">
        <f>Sheet1!#REF!</f>
        <v>#REF!</v>
      </c>
      <c r="AC58" s="1" t="str">
        <f>Sheet1!AD$3</f>
        <v>25 Alternating Series</v>
      </c>
      <c r="AD58" s="1" t="str">
        <f>Sheet1!AE$3</f>
        <v>26 Ratio/Root</v>
      </c>
      <c r="AE58" s="1" t="str">
        <f>Sheet1!AF$3</f>
        <v>27 Strategy</v>
      </c>
      <c r="AF58" s="1" t="str">
        <f>Sheet1!AG$3</f>
        <v>28 Power Series</v>
      </c>
      <c r="AG58" s="1" t="str">
        <f>Sheet1!AH$3</f>
        <v>29 Taylor Series</v>
      </c>
      <c r="AH58" s="1">
        <f>Sheet1!AI$3</f>
        <v>0</v>
      </c>
      <c r="AI58" s="1" t="e">
        <f>Sheet1!#REF!</f>
        <v>#REF!</v>
      </c>
      <c r="AJ58" s="1" t="e">
        <f>Sheet1!#REF!</f>
        <v>#REF!</v>
      </c>
      <c r="AK58" s="1" t="e">
        <f>Sheet1!#REF!</f>
        <v>#REF!</v>
      </c>
      <c r="AL58" s="1" t="e">
        <f>Sheet1!#REF!</f>
        <v>#REF!</v>
      </c>
      <c r="AM58" s="1" t="e">
        <f>Sheet1!#REF!</f>
        <v>#REF!</v>
      </c>
      <c r="AN58" s="1">
        <f>Sheet1!AM$3</f>
        <v>0</v>
      </c>
      <c r="AO58" s="1">
        <f>Sheet1!AN$3</f>
        <v>0</v>
      </c>
      <c r="AP58" s="1"/>
      <c r="AQ58" s="1"/>
      <c r="AR58" s="1">
        <f>Sheet1!AQ$3</f>
        <v>1</v>
      </c>
      <c r="AS58" s="1">
        <f>Sheet1!AR$3</f>
        <v>2</v>
      </c>
      <c r="AT58" s="1">
        <f>Sheet1!AS$3</f>
        <v>3</v>
      </c>
      <c r="AU58" s="1">
        <f>Sheet1!AT$3</f>
        <v>4</v>
      </c>
      <c r="AV58" s="1">
        <f>Sheet1!AU$3</f>
        <v>5</v>
      </c>
      <c r="AW58" s="1">
        <f>Sheet1!AV$3</f>
        <v>6</v>
      </c>
      <c r="AX58" s="1">
        <f>Sheet1!BB$3</f>
        <v>12</v>
      </c>
      <c r="AY58" s="1">
        <f>Sheet1!BC$3</f>
        <v>13</v>
      </c>
      <c r="AZ58" s="1">
        <f>Sheet1!BF$3</f>
        <v>16</v>
      </c>
      <c r="BA58" s="1">
        <f>Sheet1!BG$3</f>
        <v>17</v>
      </c>
      <c r="BB58" s="1"/>
      <c r="BC58" s="1"/>
      <c r="BD58" s="1">
        <f>Sheet1!BP$3</f>
        <v>1</v>
      </c>
      <c r="BE58" s="1">
        <f>Sheet1!BQ$3</f>
        <v>2</v>
      </c>
      <c r="BF58" s="1">
        <f>Sheet1!BR$3</f>
        <v>3</v>
      </c>
      <c r="BG58" s="1" t="str">
        <f>Sheet1!BS$3</f>
        <v>Final</v>
      </c>
      <c r="BH58" s="1"/>
      <c r="BI58" s="1"/>
      <c r="BJ58" s="1"/>
    </row>
    <row r="59" spans="1:62" x14ac:dyDescent="0.2">
      <c r="A59" s="1" t="str">
        <f>+Sheet1!B13</f>
        <v>SamRyMaSk</v>
      </c>
      <c r="B59" s="1">
        <f>+Sheet1!C13</f>
        <v>0</v>
      </c>
      <c r="C59" s="1">
        <f>+Sheet1!E13</f>
        <v>0</v>
      </c>
      <c r="D59" s="1" t="e">
        <f>+Sheet1!#REF!</f>
        <v>#REF!</v>
      </c>
      <c r="E59" s="1" t="e">
        <f>+Sheet1!#REF!</f>
        <v>#REF!</v>
      </c>
      <c r="F59" s="1" t="e">
        <f>+Sheet1!#REF!</f>
        <v>#REF!</v>
      </c>
      <c r="G59" s="1" t="e">
        <f>+Sheet1!#REF!</f>
        <v>#REF!</v>
      </c>
      <c r="H59" s="1" t="e">
        <f>+Sheet1!#REF!</f>
        <v>#REF!</v>
      </c>
      <c r="I59" s="1" t="e">
        <f>+Sheet1!#REF!</f>
        <v>#REF!</v>
      </c>
      <c r="J59" s="1" t="e">
        <f>+Sheet1!#REF!</f>
        <v>#REF!</v>
      </c>
      <c r="K59" s="1" t="e">
        <f>+Sheet1!#REF!</f>
        <v>#REF!</v>
      </c>
      <c r="L59" s="1" t="e">
        <f>+Sheet1!#REF!</f>
        <v>#REF!</v>
      </c>
      <c r="M59" s="1" t="e">
        <f>+Sheet1!#REF!</f>
        <v>#REF!</v>
      </c>
      <c r="N59" s="1" t="e">
        <f>+Sheet1!#REF!</f>
        <v>#REF!</v>
      </c>
      <c r="O59" s="1" t="e">
        <f>+Sheet1!#REF!</f>
        <v>#REF!</v>
      </c>
      <c r="P59" s="1" t="e">
        <f>+Sheet1!#REF!</f>
        <v>#REF!</v>
      </c>
      <c r="Q59" s="1" t="e">
        <f>+Sheet1!#REF!</f>
        <v>#REF!</v>
      </c>
      <c r="R59" s="1">
        <f>+Sheet1!T13</f>
        <v>14.5</v>
      </c>
      <c r="S59" s="1">
        <f>+Sheet1!U13</f>
        <v>2</v>
      </c>
      <c r="T59" s="1">
        <f>+Sheet1!V13</f>
        <v>1</v>
      </c>
      <c r="U59" s="1">
        <f>+Sheet1!W13</f>
        <v>6</v>
      </c>
      <c r="V59" s="1">
        <f>+Sheet1!X13</f>
        <v>7</v>
      </c>
      <c r="W59" s="1">
        <f>+Sheet1!Y13</f>
        <v>16.399999999999999</v>
      </c>
      <c r="X59" s="1">
        <f>+Sheet1!Z13</f>
        <v>9</v>
      </c>
      <c r="Y59" s="1">
        <f>+Sheet1!AA13</f>
        <v>8.5</v>
      </c>
      <c r="Z59" s="1" t="e">
        <f>+Sheet1!#REF!</f>
        <v>#REF!</v>
      </c>
      <c r="AA59" s="1" t="e">
        <f>+Sheet1!#REF!</f>
        <v>#REF!</v>
      </c>
      <c r="AB59" s="1" t="e">
        <f>+Sheet1!#REF!</f>
        <v>#REF!</v>
      </c>
      <c r="AC59" s="1" t="e">
        <f>+Sheet1!#REF!</f>
        <v>#REF!</v>
      </c>
      <c r="AD59" s="1" t="e">
        <f>+Sheet1!#REF!</f>
        <v>#REF!</v>
      </c>
      <c r="AE59" s="1" t="e">
        <f>+Sheet1!#REF!</f>
        <v>#REF!</v>
      </c>
      <c r="AF59" s="1" t="e">
        <f>+Sheet1!#REF!</f>
        <v>#REF!</v>
      </c>
      <c r="AG59" s="1" t="e">
        <f>+Sheet1!#REF!</f>
        <v>#REF!</v>
      </c>
      <c r="AH59" s="1" t="e">
        <f>+Sheet1!#REF!</f>
        <v>#REF!</v>
      </c>
      <c r="AI59" s="1" t="e">
        <f>+Sheet1!#REF!</f>
        <v>#REF!</v>
      </c>
      <c r="AJ59" s="1" t="e">
        <f>+Sheet1!#REF!</f>
        <v>#REF!</v>
      </c>
      <c r="AK59" s="1" t="e">
        <f>+Sheet1!#REF!</f>
        <v>#REF!</v>
      </c>
      <c r="AL59" s="1" t="e">
        <f>+Sheet1!#REF!</f>
        <v>#REF!</v>
      </c>
      <c r="AM59" s="1" t="e">
        <f>+Sheet1!#REF!</f>
        <v>#REF!</v>
      </c>
      <c r="AN59" s="1" t="e">
        <f>+Sheet1!#REF!</f>
        <v>#REF!</v>
      </c>
      <c r="AO59" s="1" t="e">
        <f>+Sheet1!#REF!</f>
        <v>#REF!</v>
      </c>
      <c r="AP59" s="1">
        <f>+Sheet1!AO13</f>
        <v>219.1</v>
      </c>
      <c r="AQ59" s="1">
        <f>+Sheet1!AP13</f>
        <v>0</v>
      </c>
      <c r="AR59" s="1">
        <f>+Sheet1!AQ13</f>
        <v>9</v>
      </c>
      <c r="AS59" s="1">
        <f>+Sheet1!AR13</f>
        <v>9.8000000000000007</v>
      </c>
      <c r="AT59" s="1">
        <f>+Sheet1!AS13</f>
        <v>8</v>
      </c>
      <c r="AU59" s="1">
        <f>+Sheet1!AT13</f>
        <v>9.5</v>
      </c>
      <c r="AV59" s="1">
        <f>+Sheet1!AU13</f>
        <v>9.8000000000000007</v>
      </c>
      <c r="AW59" s="1">
        <f>+Sheet1!AV13</f>
        <v>10</v>
      </c>
      <c r="AX59" s="1">
        <f>+Sheet1!BB13</f>
        <v>8</v>
      </c>
      <c r="AY59" s="1">
        <f>+Sheet1!BC13</f>
        <v>0</v>
      </c>
      <c r="AZ59" s="1">
        <f>+Sheet1!BF13</f>
        <v>0</v>
      </c>
      <c r="BA59" s="1">
        <f>+Sheet1!BG13</f>
        <v>0</v>
      </c>
      <c r="BB59" s="1">
        <f>+Sheet1!BJ13</f>
        <v>143.39999999999998</v>
      </c>
      <c r="BC59" s="1" t="e">
        <f>+Sheet1!#REF!</f>
        <v>#REF!</v>
      </c>
      <c r="BD59" s="1">
        <f>+Sheet1!BP13</f>
        <v>69</v>
      </c>
      <c r="BE59" s="1">
        <f>+Sheet1!BQ13</f>
        <v>63.5</v>
      </c>
      <c r="BF59" s="1">
        <f>+Sheet1!BR13</f>
        <v>62</v>
      </c>
      <c r="BG59" s="1">
        <f>+Sheet1!BS13</f>
        <v>0</v>
      </c>
      <c r="BH59" s="1">
        <f>+Sheet1!BU13</f>
        <v>649</v>
      </c>
      <c r="BI59" s="1">
        <f>+Sheet1!BV13</f>
        <v>64.900000000000006</v>
      </c>
      <c r="BJ59" s="1" t="str">
        <f>+Sheet1!BW13</f>
        <v>SamRyMaSk</v>
      </c>
    </row>
    <row r="60" spans="1:62" x14ac:dyDescent="0.2">
      <c r="A60" s="1" t="str">
        <f>+Sheet1!B$26</f>
        <v>Points, Possible</v>
      </c>
      <c r="B60" s="1"/>
      <c r="C60" s="1"/>
      <c r="D60" s="1">
        <f>+Sheet1!F$27</f>
        <v>16</v>
      </c>
      <c r="E60" s="1">
        <f>+Sheet1!G$27</f>
        <v>10</v>
      </c>
      <c r="F60" s="1">
        <f>+Sheet1!H$27</f>
        <v>10</v>
      </c>
      <c r="G60" s="1">
        <f>+Sheet1!I$27</f>
        <v>15</v>
      </c>
      <c r="H60" s="1">
        <f>+Sheet1!J$27</f>
        <v>17</v>
      </c>
      <c r="I60" s="1">
        <f>+Sheet1!K$27</f>
        <v>9</v>
      </c>
      <c r="J60" s="1">
        <f>+Sheet1!L$27</f>
        <v>8</v>
      </c>
      <c r="K60" s="1">
        <f>+Sheet1!M$27</f>
        <v>10</v>
      </c>
      <c r="L60" s="1">
        <f>+Sheet1!N$27</f>
        <v>8</v>
      </c>
      <c r="M60" s="1">
        <f>+Sheet1!O$27</f>
        <v>13</v>
      </c>
      <c r="N60" s="1">
        <f>+Sheet1!P$27</f>
        <v>20</v>
      </c>
      <c r="O60" s="1">
        <f>+Sheet1!Q$27</f>
        <v>14</v>
      </c>
      <c r="P60" s="1">
        <f>+Sheet1!R$27</f>
        <v>12</v>
      </c>
      <c r="Q60" s="1">
        <f>+Sheet1!S$27</f>
        <v>13</v>
      </c>
      <c r="R60" s="1">
        <f>+Sheet1!T$27</f>
        <v>22</v>
      </c>
      <c r="S60" s="1">
        <f>+Sheet1!U$27</f>
        <v>5</v>
      </c>
      <c r="T60" s="1">
        <f>+Sheet1!V$27</f>
        <v>7</v>
      </c>
      <c r="U60" s="1">
        <f>+Sheet1!W$27</f>
        <v>6</v>
      </c>
      <c r="V60" s="1">
        <f>+Sheet1!X$27</f>
        <v>9</v>
      </c>
      <c r="W60" s="1">
        <f>+Sheet1!Y$27</f>
        <v>26</v>
      </c>
      <c r="X60" s="1">
        <f>+Sheet1!Z$27</f>
        <v>12</v>
      </c>
      <c r="Y60" s="1">
        <f>+Sheet1!AA$27</f>
        <v>12</v>
      </c>
      <c r="Z60" s="1">
        <f>+Sheet1!AB$27</f>
        <v>7</v>
      </c>
      <c r="AA60" s="1">
        <f>+Sheet1!AC$27</f>
        <v>10</v>
      </c>
      <c r="AB60" s="1" t="e">
        <f>+Sheet1!#REF!</f>
        <v>#REF!</v>
      </c>
      <c r="AC60" s="1">
        <f>+Sheet1!AD$27</f>
        <v>11</v>
      </c>
      <c r="AD60" s="1">
        <f>+Sheet1!AE$27</f>
        <v>7</v>
      </c>
      <c r="AE60" s="1">
        <f>+Sheet1!AF$27</f>
        <v>2</v>
      </c>
      <c r="AF60" s="1">
        <f>+Sheet1!AG$26</f>
        <v>11</v>
      </c>
      <c r="AG60" s="1">
        <f>+Sheet1!AH$26</f>
        <v>13</v>
      </c>
      <c r="AH60" s="1">
        <f>+Sheet1!AI$26</f>
        <v>0</v>
      </c>
      <c r="AI60" s="1" t="e">
        <f>+Sheet1!#REF!</f>
        <v>#REF!</v>
      </c>
      <c r="AJ60" s="1" t="e">
        <f>+Sheet1!#REF!</f>
        <v>#REF!</v>
      </c>
      <c r="AK60" s="1" t="e">
        <f>+Sheet1!#REF!</f>
        <v>#REF!</v>
      </c>
      <c r="AL60" s="1" t="e">
        <f>+Sheet1!#REF!</f>
        <v>#REF!</v>
      </c>
      <c r="AM60" s="1" t="e">
        <f>+Sheet1!#REF!</f>
        <v>#REF!</v>
      </c>
      <c r="AN60" s="1">
        <f>+Sheet1!AM$26</f>
        <v>0</v>
      </c>
      <c r="AO60" s="1">
        <f>+Sheet1!AN$26</f>
        <v>0</v>
      </c>
      <c r="AP60" s="1">
        <f>+Sheet1!AO$26</f>
        <v>250</v>
      </c>
      <c r="AQ60" s="1">
        <f>+Sheet1!AP$26</f>
        <v>0</v>
      </c>
      <c r="AR60" s="1">
        <f>+Sheet1!AQ$26</f>
        <v>10</v>
      </c>
      <c r="AS60" s="1">
        <f>+Sheet1!AR$26</f>
        <v>10</v>
      </c>
      <c r="AT60" s="1">
        <f>+Sheet1!AS$26</f>
        <v>10</v>
      </c>
      <c r="AU60" s="1">
        <f>+Sheet1!AT$26</f>
        <v>10</v>
      </c>
      <c r="AV60" s="1">
        <f>+Sheet1!AU$26</f>
        <v>10</v>
      </c>
      <c r="AW60" s="1">
        <f>+Sheet1!AV$26</f>
        <v>10</v>
      </c>
      <c r="AX60" s="1">
        <f>+Sheet1!BB$26</f>
        <v>10</v>
      </c>
      <c r="AY60" s="1">
        <f>+Sheet1!BC$26</f>
        <v>0</v>
      </c>
      <c r="AZ60" s="1">
        <f>+Sheet1!BF$26</f>
        <v>0</v>
      </c>
      <c r="BA60" s="1">
        <f>+Sheet1!BG$26</f>
        <v>0</v>
      </c>
      <c r="BB60" s="1">
        <f>+Sheet1!BJ$26</f>
        <v>150</v>
      </c>
      <c r="BC60" s="1" t="e">
        <f>+Sheet1!#REF!</f>
        <v>#REF!</v>
      </c>
      <c r="BD60" s="1">
        <f>+Sheet1!BP$26</f>
        <v>100</v>
      </c>
      <c r="BE60" s="1">
        <f>+Sheet1!BQ$26</f>
        <v>100</v>
      </c>
      <c r="BF60" s="1">
        <f>+Sheet1!BR$26</f>
        <v>100</v>
      </c>
      <c r="BG60" s="1">
        <f>+Sheet1!BS$26</f>
        <v>200</v>
      </c>
      <c r="BH60" s="1">
        <f>+Sheet1!BU$26</f>
        <v>1000</v>
      </c>
      <c r="BI60" s="1">
        <f>+Sheet1!BV$26</f>
        <v>100</v>
      </c>
      <c r="BJ60" s="1"/>
    </row>
    <row r="61" spans="1:6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x14ac:dyDescent="0.2">
      <c r="A63" s="1"/>
      <c r="B63" s="1"/>
      <c r="C63" s="1"/>
      <c r="D63" s="1" t="str">
        <f>Sheet1!$F$2</f>
        <v>HW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 t="str">
        <f>Sheet1!AO$2</f>
        <v>HW TOT</v>
      </c>
      <c r="AQ63" s="1" t="str">
        <f>Sheet1!AP$2</f>
        <v>HW pts</v>
      </c>
      <c r="AR63" s="1" t="str">
        <f>Sheet1!AQ$2</f>
        <v>WS</v>
      </c>
      <c r="AS63" s="1"/>
      <c r="AT63" s="1"/>
      <c r="AU63" s="1"/>
      <c r="AV63" s="1"/>
      <c r="AW63" s="1"/>
      <c r="AX63" s="1"/>
      <c r="AY63" s="1"/>
      <c r="AZ63" s="1"/>
      <c r="BA63" s="1"/>
      <c r="BB63" s="1" t="str">
        <f>Sheet1!BJ$2</f>
        <v>WS TOT</v>
      </c>
      <c r="BC63" s="1" t="e">
        <f>Sheet1!#REF!</f>
        <v>#REF!</v>
      </c>
      <c r="BD63" s="1" t="str">
        <f>Sheet1!BP$2</f>
        <v>Exams</v>
      </c>
      <c r="BE63" s="1"/>
      <c r="BF63" s="1"/>
      <c r="BG63" s="1"/>
      <c r="BH63" s="1" t="str">
        <f>Sheet1!BU$2</f>
        <v>TOTAL</v>
      </c>
      <c r="BI63" s="1" t="str">
        <f>Sheet1!BV$2</f>
        <v>Current</v>
      </c>
      <c r="BJ63" s="1"/>
    </row>
    <row r="64" spans="1:62" x14ac:dyDescent="0.2">
      <c r="A64" s="1"/>
      <c r="B64" s="1"/>
      <c r="C64" s="1"/>
      <c r="D64" s="1" t="str">
        <f>Sheet1!F$3</f>
        <v>01 intro</v>
      </c>
      <c r="E64" s="1" t="str">
        <f>Sheet1!G$3</f>
        <v>02 Review</v>
      </c>
      <c r="F64" s="1" t="str">
        <f>Sheet1!H$3</f>
        <v>03 def ints</v>
      </c>
      <c r="G64" s="1" t="str">
        <f>Sheet1!I$3</f>
        <v>04 FTC</v>
      </c>
      <c r="H64" s="1" t="str">
        <f>Sheet1!J$3</f>
        <v>05 u-sub</v>
      </c>
      <c r="I64" s="1" t="str">
        <f>Sheet1!K$3</f>
        <v>06 area btwn</v>
      </c>
      <c r="J64" s="1" t="str">
        <f>Sheet1!L$3</f>
        <v>07 disc</v>
      </c>
      <c r="K64" s="1" t="str">
        <f>Sheet1!M$3</f>
        <v>08 shell</v>
      </c>
      <c r="L64" s="1" t="str">
        <f>Sheet1!N$3</f>
        <v>09 Work</v>
      </c>
      <c r="M64" s="1" t="str">
        <f>Sheet1!O$3</f>
        <v>10 Parts</v>
      </c>
      <c r="N64" s="1" t="str">
        <f>Sheet1!P$3</f>
        <v>11 Trig ints</v>
      </c>
      <c r="O64" s="1" t="str">
        <f>Sheet1!Q$3</f>
        <v>12 Trig sub</v>
      </c>
      <c r="P64" s="1" t="str">
        <f>Sheet1!R$3</f>
        <v>13 Partial Fractions</v>
      </c>
      <c r="Q64" s="1" t="str">
        <f>Sheet1!S$3</f>
        <v>14 L'Hospital</v>
      </c>
      <c r="R64" s="1" t="str">
        <f>Sheet1!T$3</f>
        <v>15 Improper Ints</v>
      </c>
      <c r="S64" s="1" t="str">
        <f>Sheet1!U$3</f>
        <v>16 Approx Int</v>
      </c>
      <c r="T64" s="1" t="str">
        <f>Sheet1!V$3</f>
        <v>17 Arcl Length</v>
      </c>
      <c r="U64" s="1" t="str">
        <f>Sheet1!W$3</f>
        <v>18 Parametric Curves</v>
      </c>
      <c r="V64" s="1" t="str">
        <f>Sheet1!X$3</f>
        <v>19 Calc on PMCs</v>
      </c>
      <c r="W64" s="1" t="str">
        <f>Sheet1!Y$3</f>
        <v>20 Polar Coords</v>
      </c>
      <c r="X64" s="1" t="str">
        <f>Sheet1!Z$3</f>
        <v>21 Sequecnces</v>
      </c>
      <c r="Y64" s="1" t="str">
        <f>Sheet1!AA$3</f>
        <v>22 Series</v>
      </c>
      <c r="Z64" s="1" t="str">
        <f>Sheet1!AB$3</f>
        <v>23 Integral Test</v>
      </c>
      <c r="AA64" s="1" t="str">
        <f>Sheet1!AC$3</f>
        <v>24 Comparison Tests</v>
      </c>
      <c r="AB64" s="1" t="e">
        <f>Sheet1!#REF!</f>
        <v>#REF!</v>
      </c>
      <c r="AC64" s="1" t="str">
        <f>Sheet1!AD$3</f>
        <v>25 Alternating Series</v>
      </c>
      <c r="AD64" s="1" t="str">
        <f>Sheet1!AE$3</f>
        <v>26 Ratio/Root</v>
      </c>
      <c r="AE64" s="1" t="str">
        <f>Sheet1!AF$3</f>
        <v>27 Strategy</v>
      </c>
      <c r="AF64" s="1" t="str">
        <f>Sheet1!AG$3</f>
        <v>28 Power Series</v>
      </c>
      <c r="AG64" s="1" t="str">
        <f>Sheet1!AH$3</f>
        <v>29 Taylor Series</v>
      </c>
      <c r="AH64" s="1">
        <f>Sheet1!AI$3</f>
        <v>0</v>
      </c>
      <c r="AI64" s="1" t="e">
        <f>Sheet1!#REF!</f>
        <v>#REF!</v>
      </c>
      <c r="AJ64" s="1" t="e">
        <f>Sheet1!#REF!</f>
        <v>#REF!</v>
      </c>
      <c r="AK64" s="1" t="e">
        <f>Sheet1!#REF!</f>
        <v>#REF!</v>
      </c>
      <c r="AL64" s="1" t="e">
        <f>Sheet1!#REF!</f>
        <v>#REF!</v>
      </c>
      <c r="AM64" s="1" t="e">
        <f>Sheet1!#REF!</f>
        <v>#REF!</v>
      </c>
      <c r="AN64" s="1">
        <f>Sheet1!AM$3</f>
        <v>0</v>
      </c>
      <c r="AO64" s="1">
        <f>Sheet1!AN$3</f>
        <v>0</v>
      </c>
      <c r="AP64" s="1"/>
      <c r="AQ64" s="1"/>
      <c r="AR64" s="1">
        <f>Sheet1!AQ$3</f>
        <v>1</v>
      </c>
      <c r="AS64" s="1">
        <f>Sheet1!AR$3</f>
        <v>2</v>
      </c>
      <c r="AT64" s="1">
        <f>Sheet1!AS$3</f>
        <v>3</v>
      </c>
      <c r="AU64" s="1">
        <f>Sheet1!AT$3</f>
        <v>4</v>
      </c>
      <c r="AV64" s="1">
        <f>Sheet1!AU$3</f>
        <v>5</v>
      </c>
      <c r="AW64" s="1">
        <f>Sheet1!AV$3</f>
        <v>6</v>
      </c>
      <c r="AX64" s="1">
        <f>Sheet1!BB$3</f>
        <v>12</v>
      </c>
      <c r="AY64" s="1">
        <f>Sheet1!BC$3</f>
        <v>13</v>
      </c>
      <c r="AZ64" s="1">
        <f>Sheet1!BF$3</f>
        <v>16</v>
      </c>
      <c r="BA64" s="1">
        <f>Sheet1!BG$3</f>
        <v>17</v>
      </c>
      <c r="BB64" s="1"/>
      <c r="BC64" s="1"/>
      <c r="BD64" s="1">
        <f>Sheet1!BP$3</f>
        <v>1</v>
      </c>
      <c r="BE64" s="1">
        <f>Sheet1!BQ$3</f>
        <v>2</v>
      </c>
      <c r="BF64" s="1">
        <f>Sheet1!BR$3</f>
        <v>3</v>
      </c>
      <c r="BG64" s="1" t="str">
        <f>Sheet1!BS$3</f>
        <v>Final</v>
      </c>
      <c r="BH64" s="1"/>
      <c r="BI64" s="1"/>
      <c r="BJ64" s="1"/>
    </row>
    <row r="65" spans="1:62" x14ac:dyDescent="0.2">
      <c r="A65" s="1" t="str">
        <f>+Sheet1!B14</f>
        <v>meowmaster9000</v>
      </c>
      <c r="B65" s="1">
        <f>+Sheet1!C14</f>
        <v>0</v>
      </c>
      <c r="C65" s="1">
        <f>+Sheet1!E14</f>
        <v>0</v>
      </c>
      <c r="D65" s="1" t="e">
        <f>+Sheet1!#REF!</f>
        <v>#REF!</v>
      </c>
      <c r="E65" s="1" t="e">
        <f>+Sheet1!#REF!</f>
        <v>#REF!</v>
      </c>
      <c r="F65" s="1" t="e">
        <f>+Sheet1!#REF!</f>
        <v>#REF!</v>
      </c>
      <c r="G65" s="1" t="e">
        <f>+Sheet1!#REF!</f>
        <v>#REF!</v>
      </c>
      <c r="H65" s="1" t="e">
        <f>+Sheet1!#REF!</f>
        <v>#REF!</v>
      </c>
      <c r="I65" s="1" t="e">
        <f>+Sheet1!#REF!</f>
        <v>#REF!</v>
      </c>
      <c r="J65" s="1" t="e">
        <f>+Sheet1!#REF!</f>
        <v>#REF!</v>
      </c>
      <c r="K65" s="1" t="e">
        <f>+Sheet1!#REF!</f>
        <v>#REF!</v>
      </c>
      <c r="L65" s="1" t="e">
        <f>+Sheet1!#REF!</f>
        <v>#REF!</v>
      </c>
      <c r="M65" s="1" t="e">
        <f>+Sheet1!#REF!</f>
        <v>#REF!</v>
      </c>
      <c r="N65" s="1" t="e">
        <f>+Sheet1!#REF!</f>
        <v>#REF!</v>
      </c>
      <c r="O65" s="1" t="e">
        <f>+Sheet1!#REF!</f>
        <v>#REF!</v>
      </c>
      <c r="P65" s="1" t="e">
        <f>+Sheet1!#REF!</f>
        <v>#REF!</v>
      </c>
      <c r="Q65" s="1" t="e">
        <f>+Sheet1!#REF!</f>
        <v>#REF!</v>
      </c>
      <c r="R65" s="1">
        <f>+Sheet1!T14</f>
        <v>18</v>
      </c>
      <c r="S65" s="1">
        <f>+Sheet1!U14</f>
        <v>2</v>
      </c>
      <c r="T65" s="1">
        <f>+Sheet1!V14</f>
        <v>6</v>
      </c>
      <c r="U65" s="1">
        <f>+Sheet1!W14</f>
        <v>4</v>
      </c>
      <c r="V65" s="1">
        <f>+Sheet1!X14</f>
        <v>8.5</v>
      </c>
      <c r="W65" s="1">
        <f>+Sheet1!Y14</f>
        <v>25.8</v>
      </c>
      <c r="X65" s="1">
        <f>+Sheet1!Z14</f>
        <v>11</v>
      </c>
      <c r="Y65" s="1">
        <f>+Sheet1!AA14</f>
        <v>10</v>
      </c>
      <c r="Z65" s="1" t="e">
        <f>+Sheet1!#REF!</f>
        <v>#REF!</v>
      </c>
      <c r="AA65" s="1" t="e">
        <f>+Sheet1!#REF!</f>
        <v>#REF!</v>
      </c>
      <c r="AB65" s="1" t="e">
        <f>+Sheet1!#REF!</f>
        <v>#REF!</v>
      </c>
      <c r="AC65" s="1" t="e">
        <f>+Sheet1!#REF!</f>
        <v>#REF!</v>
      </c>
      <c r="AD65" s="1" t="e">
        <f>+Sheet1!#REF!</f>
        <v>#REF!</v>
      </c>
      <c r="AE65" s="1" t="e">
        <f>+Sheet1!#REF!</f>
        <v>#REF!</v>
      </c>
      <c r="AF65" s="1" t="e">
        <f>+Sheet1!#REF!</f>
        <v>#REF!</v>
      </c>
      <c r="AG65" s="1" t="e">
        <f>+Sheet1!#REF!</f>
        <v>#REF!</v>
      </c>
      <c r="AH65" s="1" t="e">
        <f>+Sheet1!#REF!</f>
        <v>#REF!</v>
      </c>
      <c r="AI65" s="1" t="e">
        <f>+Sheet1!#REF!</f>
        <v>#REF!</v>
      </c>
      <c r="AJ65" s="1" t="e">
        <f>+Sheet1!#REF!</f>
        <v>#REF!</v>
      </c>
      <c r="AK65" s="1" t="e">
        <f>+Sheet1!#REF!</f>
        <v>#REF!</v>
      </c>
      <c r="AL65" s="1" t="e">
        <f>+Sheet1!#REF!</f>
        <v>#REF!</v>
      </c>
      <c r="AM65" s="1" t="e">
        <f>+Sheet1!#REF!</f>
        <v>#REF!</v>
      </c>
      <c r="AN65" s="1" t="e">
        <f>+Sheet1!#REF!</f>
        <v>#REF!</v>
      </c>
      <c r="AO65" s="1" t="e">
        <f>+Sheet1!#REF!</f>
        <v>#REF!</v>
      </c>
      <c r="AP65" s="1">
        <f>+Sheet1!AO14</f>
        <v>247</v>
      </c>
      <c r="AQ65" s="1">
        <f>+Sheet1!AP14</f>
        <v>0</v>
      </c>
      <c r="AR65" s="1">
        <f>+Sheet1!AQ14</f>
        <v>10</v>
      </c>
      <c r="AS65" s="1">
        <f>+Sheet1!AR14</f>
        <v>0</v>
      </c>
      <c r="AT65" s="1">
        <f>+Sheet1!AS14</f>
        <v>9.8000000000000007</v>
      </c>
      <c r="AU65" s="1">
        <f>+Sheet1!AT14</f>
        <v>10</v>
      </c>
      <c r="AV65" s="1">
        <f>+Sheet1!AU14</f>
        <v>9.6999999999999993</v>
      </c>
      <c r="AW65" s="1">
        <f>+Sheet1!AV14</f>
        <v>10</v>
      </c>
      <c r="AX65" s="1">
        <f>+Sheet1!BB14</f>
        <v>7</v>
      </c>
      <c r="AY65" s="1">
        <f>+Sheet1!BC14</f>
        <v>0</v>
      </c>
      <c r="AZ65" s="1">
        <f>+Sheet1!BF14</f>
        <v>0</v>
      </c>
      <c r="BA65" s="1">
        <f>+Sheet1!BG14</f>
        <v>0</v>
      </c>
      <c r="BB65" s="1">
        <f>+Sheet1!BJ14</f>
        <v>114.75</v>
      </c>
      <c r="BC65" s="1" t="e">
        <f>+Sheet1!#REF!</f>
        <v>#REF!</v>
      </c>
      <c r="BD65" s="1">
        <f>+Sheet1!BP14</f>
        <v>67</v>
      </c>
      <c r="BE65" s="1">
        <f>+Sheet1!BQ14</f>
        <v>55</v>
      </c>
      <c r="BF65" s="1">
        <f>+Sheet1!BR14</f>
        <v>57</v>
      </c>
      <c r="BG65" s="1">
        <f>+Sheet1!BS14</f>
        <v>0</v>
      </c>
      <c r="BH65" s="1">
        <f>+Sheet1!BU14</f>
        <v>626.75</v>
      </c>
      <c r="BI65" s="1">
        <f>+Sheet1!BV14</f>
        <v>62.675000000000004</v>
      </c>
      <c r="BJ65" s="1" t="str">
        <f>+Sheet1!BW14</f>
        <v>meowmaster9000</v>
      </c>
    </row>
    <row r="66" spans="1:62" x14ac:dyDescent="0.2">
      <c r="A66" s="1" t="str">
        <f>+Sheet1!B$26</f>
        <v>Points, Possible</v>
      </c>
      <c r="B66" s="1"/>
      <c r="C66" s="1"/>
      <c r="D66" s="1">
        <f>+Sheet1!F$27</f>
        <v>16</v>
      </c>
      <c r="E66" s="1">
        <f>+Sheet1!G$27</f>
        <v>10</v>
      </c>
      <c r="F66" s="1">
        <f>+Sheet1!H$27</f>
        <v>10</v>
      </c>
      <c r="G66" s="1">
        <f>+Sheet1!I$27</f>
        <v>15</v>
      </c>
      <c r="H66" s="1">
        <f>+Sheet1!J$27</f>
        <v>17</v>
      </c>
      <c r="I66" s="1">
        <f>+Sheet1!K$27</f>
        <v>9</v>
      </c>
      <c r="J66" s="1">
        <f>+Sheet1!L$27</f>
        <v>8</v>
      </c>
      <c r="K66" s="1">
        <f>+Sheet1!M$27</f>
        <v>10</v>
      </c>
      <c r="L66" s="1">
        <f>+Sheet1!N$27</f>
        <v>8</v>
      </c>
      <c r="M66" s="1">
        <f>+Sheet1!O$27</f>
        <v>13</v>
      </c>
      <c r="N66" s="1">
        <f>+Sheet1!P$27</f>
        <v>20</v>
      </c>
      <c r="O66" s="1">
        <f>+Sheet1!Q$27</f>
        <v>14</v>
      </c>
      <c r="P66" s="1">
        <f>+Sheet1!R$27</f>
        <v>12</v>
      </c>
      <c r="Q66" s="1">
        <f>+Sheet1!S$27</f>
        <v>13</v>
      </c>
      <c r="R66" s="1">
        <f>+Sheet1!T$27</f>
        <v>22</v>
      </c>
      <c r="S66" s="1">
        <f>+Sheet1!U$27</f>
        <v>5</v>
      </c>
      <c r="T66" s="1">
        <f>+Sheet1!V$27</f>
        <v>7</v>
      </c>
      <c r="U66" s="1">
        <f>+Sheet1!W$27</f>
        <v>6</v>
      </c>
      <c r="V66" s="1">
        <f>+Sheet1!X$27</f>
        <v>9</v>
      </c>
      <c r="W66" s="1">
        <f>+Sheet1!Y$27</f>
        <v>26</v>
      </c>
      <c r="X66" s="1">
        <f>+Sheet1!Z$27</f>
        <v>12</v>
      </c>
      <c r="Y66" s="1">
        <f>+Sheet1!AA$27</f>
        <v>12</v>
      </c>
      <c r="Z66" s="1">
        <f>+Sheet1!AB$27</f>
        <v>7</v>
      </c>
      <c r="AA66" s="1">
        <f>+Sheet1!AC$27</f>
        <v>10</v>
      </c>
      <c r="AB66" s="1" t="e">
        <f>+Sheet1!#REF!</f>
        <v>#REF!</v>
      </c>
      <c r="AC66" s="1">
        <f>+Sheet1!AD$27</f>
        <v>11</v>
      </c>
      <c r="AD66" s="1">
        <f>+Sheet1!AE$27</f>
        <v>7</v>
      </c>
      <c r="AE66" s="1">
        <f>+Sheet1!AF$27</f>
        <v>2</v>
      </c>
      <c r="AF66" s="1">
        <f>+Sheet1!AG$26</f>
        <v>11</v>
      </c>
      <c r="AG66" s="1">
        <f>+Sheet1!AH$26</f>
        <v>13</v>
      </c>
      <c r="AH66" s="1">
        <f>+Sheet1!AI$26</f>
        <v>0</v>
      </c>
      <c r="AI66" s="1" t="e">
        <f>+Sheet1!#REF!</f>
        <v>#REF!</v>
      </c>
      <c r="AJ66" s="1" t="e">
        <f>+Sheet1!#REF!</f>
        <v>#REF!</v>
      </c>
      <c r="AK66" s="1" t="e">
        <f>+Sheet1!#REF!</f>
        <v>#REF!</v>
      </c>
      <c r="AL66" s="1" t="e">
        <f>+Sheet1!#REF!</f>
        <v>#REF!</v>
      </c>
      <c r="AM66" s="1" t="e">
        <f>+Sheet1!#REF!</f>
        <v>#REF!</v>
      </c>
      <c r="AN66" s="1">
        <f>+Sheet1!AM$26</f>
        <v>0</v>
      </c>
      <c r="AO66" s="1">
        <f>+Sheet1!AN$26</f>
        <v>0</v>
      </c>
      <c r="AP66" s="1">
        <f>+Sheet1!AO$26</f>
        <v>250</v>
      </c>
      <c r="AQ66" s="1">
        <f>+Sheet1!AP$26</f>
        <v>0</v>
      </c>
      <c r="AR66" s="1">
        <f>+Sheet1!AQ$26</f>
        <v>10</v>
      </c>
      <c r="AS66" s="1">
        <f>+Sheet1!AR$26</f>
        <v>10</v>
      </c>
      <c r="AT66" s="1">
        <f>+Sheet1!AS$26</f>
        <v>10</v>
      </c>
      <c r="AU66" s="1">
        <f>+Sheet1!AT$26</f>
        <v>10</v>
      </c>
      <c r="AV66" s="1">
        <f>+Sheet1!AU$26</f>
        <v>10</v>
      </c>
      <c r="AW66" s="1">
        <f>+Sheet1!AV$26</f>
        <v>10</v>
      </c>
      <c r="AX66" s="1">
        <f>+Sheet1!BB$26</f>
        <v>10</v>
      </c>
      <c r="AY66" s="1">
        <f>+Sheet1!BC$26</f>
        <v>0</v>
      </c>
      <c r="AZ66" s="1">
        <f>+Sheet1!BF$26</f>
        <v>0</v>
      </c>
      <c r="BA66" s="1">
        <f>+Sheet1!BG$26</f>
        <v>0</v>
      </c>
      <c r="BB66" s="1">
        <f>+Sheet1!BJ$26</f>
        <v>150</v>
      </c>
      <c r="BC66" s="1" t="e">
        <f>+Sheet1!#REF!</f>
        <v>#REF!</v>
      </c>
      <c r="BD66" s="1">
        <f>+Sheet1!BP$26</f>
        <v>100</v>
      </c>
      <c r="BE66" s="1">
        <f>+Sheet1!BQ$26</f>
        <v>100</v>
      </c>
      <c r="BF66" s="1">
        <f>+Sheet1!BR$26</f>
        <v>100</v>
      </c>
      <c r="BG66" s="1">
        <f>+Sheet1!BS$26</f>
        <v>200</v>
      </c>
      <c r="BH66" s="1">
        <f>+Sheet1!BU$26</f>
        <v>1000</v>
      </c>
      <c r="BI66" s="1">
        <f>+Sheet1!BV$26</f>
        <v>100</v>
      </c>
      <c r="BJ66" s="1"/>
    </row>
    <row r="67" spans="1:6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x14ac:dyDescent="0.2">
      <c r="A69" s="1"/>
      <c r="B69" s="1"/>
      <c r="C69" s="1"/>
      <c r="D69" s="1" t="str">
        <f>Sheet1!$F$2</f>
        <v>HW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 t="str">
        <f>Sheet1!AO$2</f>
        <v>HW TOT</v>
      </c>
      <c r="AQ69" s="1" t="str">
        <f>Sheet1!AP$2</f>
        <v>HW pts</v>
      </c>
      <c r="AR69" s="1" t="str">
        <f>Sheet1!AQ$2</f>
        <v>WS</v>
      </c>
      <c r="AS69" s="1"/>
      <c r="AT69" s="1"/>
      <c r="AU69" s="1"/>
      <c r="AV69" s="1"/>
      <c r="AW69" s="1"/>
      <c r="AX69" s="1"/>
      <c r="AY69" s="1"/>
      <c r="AZ69" s="1"/>
      <c r="BA69" s="1"/>
      <c r="BB69" s="1" t="str">
        <f>Sheet1!BJ$2</f>
        <v>WS TOT</v>
      </c>
      <c r="BC69" s="1" t="e">
        <f>Sheet1!#REF!</f>
        <v>#REF!</v>
      </c>
      <c r="BD69" s="1" t="str">
        <f>Sheet1!BP$2</f>
        <v>Exams</v>
      </c>
      <c r="BE69" s="1"/>
      <c r="BF69" s="1"/>
      <c r="BG69" s="1"/>
      <c r="BH69" s="1" t="str">
        <f>Sheet1!BU$2</f>
        <v>TOTAL</v>
      </c>
      <c r="BI69" s="1" t="str">
        <f>Sheet1!BV$2</f>
        <v>Current</v>
      </c>
      <c r="BJ69" s="1"/>
    </row>
    <row r="70" spans="1:62" x14ac:dyDescent="0.2">
      <c r="A70" s="1"/>
      <c r="B70" s="1"/>
      <c r="C70" s="1"/>
      <c r="D70" s="1" t="str">
        <f>Sheet1!F$3</f>
        <v>01 intro</v>
      </c>
      <c r="E70" s="1" t="str">
        <f>Sheet1!G$3</f>
        <v>02 Review</v>
      </c>
      <c r="F70" s="1" t="str">
        <f>Sheet1!H$3</f>
        <v>03 def ints</v>
      </c>
      <c r="G70" s="1" t="str">
        <f>Sheet1!I$3</f>
        <v>04 FTC</v>
      </c>
      <c r="H70" s="1" t="str">
        <f>Sheet1!J$3</f>
        <v>05 u-sub</v>
      </c>
      <c r="I70" s="1" t="str">
        <f>Sheet1!K$3</f>
        <v>06 area btwn</v>
      </c>
      <c r="J70" s="1" t="str">
        <f>Sheet1!L$3</f>
        <v>07 disc</v>
      </c>
      <c r="K70" s="1" t="str">
        <f>Sheet1!M$3</f>
        <v>08 shell</v>
      </c>
      <c r="L70" s="1" t="str">
        <f>Sheet1!N$3</f>
        <v>09 Work</v>
      </c>
      <c r="M70" s="1" t="str">
        <f>Sheet1!O$3</f>
        <v>10 Parts</v>
      </c>
      <c r="N70" s="1" t="str">
        <f>Sheet1!P$3</f>
        <v>11 Trig ints</v>
      </c>
      <c r="O70" s="1" t="str">
        <f>Sheet1!Q$3</f>
        <v>12 Trig sub</v>
      </c>
      <c r="P70" s="1" t="str">
        <f>Sheet1!R$3</f>
        <v>13 Partial Fractions</v>
      </c>
      <c r="Q70" s="1" t="str">
        <f>Sheet1!S$3</f>
        <v>14 L'Hospital</v>
      </c>
      <c r="R70" s="1" t="str">
        <f>Sheet1!T$3</f>
        <v>15 Improper Ints</v>
      </c>
      <c r="S70" s="1" t="str">
        <f>Sheet1!U$3</f>
        <v>16 Approx Int</v>
      </c>
      <c r="T70" s="1" t="str">
        <f>Sheet1!V$3</f>
        <v>17 Arcl Length</v>
      </c>
      <c r="U70" s="1" t="str">
        <f>Sheet1!W$3</f>
        <v>18 Parametric Curves</v>
      </c>
      <c r="V70" s="1" t="str">
        <f>Sheet1!X$3</f>
        <v>19 Calc on PMCs</v>
      </c>
      <c r="W70" s="1" t="str">
        <f>Sheet1!Y$3</f>
        <v>20 Polar Coords</v>
      </c>
      <c r="X70" s="1" t="str">
        <f>Sheet1!Z$3</f>
        <v>21 Sequecnces</v>
      </c>
      <c r="Y70" s="1" t="str">
        <f>Sheet1!AA$3</f>
        <v>22 Series</v>
      </c>
      <c r="Z70" s="1" t="str">
        <f>Sheet1!AB$3</f>
        <v>23 Integral Test</v>
      </c>
      <c r="AA70" s="1" t="str">
        <f>Sheet1!AC$3</f>
        <v>24 Comparison Tests</v>
      </c>
      <c r="AB70" s="1" t="e">
        <f>Sheet1!#REF!</f>
        <v>#REF!</v>
      </c>
      <c r="AC70" s="1" t="str">
        <f>Sheet1!AD$3</f>
        <v>25 Alternating Series</v>
      </c>
      <c r="AD70" s="1" t="str">
        <f>Sheet1!AE$3</f>
        <v>26 Ratio/Root</v>
      </c>
      <c r="AE70" s="1" t="str">
        <f>Sheet1!AF$3</f>
        <v>27 Strategy</v>
      </c>
      <c r="AF70" s="1" t="str">
        <f>Sheet1!AG$3</f>
        <v>28 Power Series</v>
      </c>
      <c r="AG70" s="1" t="str">
        <f>Sheet1!AH$3</f>
        <v>29 Taylor Series</v>
      </c>
      <c r="AH70" s="1">
        <f>Sheet1!AI$3</f>
        <v>0</v>
      </c>
      <c r="AI70" s="1" t="e">
        <f>Sheet1!#REF!</f>
        <v>#REF!</v>
      </c>
      <c r="AJ70" s="1" t="e">
        <f>Sheet1!#REF!</f>
        <v>#REF!</v>
      </c>
      <c r="AK70" s="1" t="e">
        <f>Sheet1!#REF!</f>
        <v>#REF!</v>
      </c>
      <c r="AL70" s="1" t="e">
        <f>Sheet1!#REF!</f>
        <v>#REF!</v>
      </c>
      <c r="AM70" s="1" t="e">
        <f>Sheet1!#REF!</f>
        <v>#REF!</v>
      </c>
      <c r="AN70" s="1">
        <f>Sheet1!AM$3</f>
        <v>0</v>
      </c>
      <c r="AO70" s="1">
        <f>Sheet1!AN$3</f>
        <v>0</v>
      </c>
      <c r="AP70" s="1"/>
      <c r="AQ70" s="1"/>
      <c r="AR70" s="1">
        <f>Sheet1!AQ$3</f>
        <v>1</v>
      </c>
      <c r="AS70" s="1">
        <f>Sheet1!AR$3</f>
        <v>2</v>
      </c>
      <c r="AT70" s="1">
        <f>Sheet1!AS$3</f>
        <v>3</v>
      </c>
      <c r="AU70" s="1">
        <f>Sheet1!AT$3</f>
        <v>4</v>
      </c>
      <c r="AV70" s="1">
        <f>Sheet1!AU$3</f>
        <v>5</v>
      </c>
      <c r="AW70" s="1">
        <f>Sheet1!AV$3</f>
        <v>6</v>
      </c>
      <c r="AX70" s="1">
        <f>Sheet1!BB$3</f>
        <v>12</v>
      </c>
      <c r="AY70" s="1">
        <f>Sheet1!BC$3</f>
        <v>13</v>
      </c>
      <c r="AZ70" s="1">
        <f>Sheet1!BF$3</f>
        <v>16</v>
      </c>
      <c r="BA70" s="1">
        <f>Sheet1!BG$3</f>
        <v>17</v>
      </c>
      <c r="BB70" s="1"/>
      <c r="BC70" s="1"/>
      <c r="BD70" s="1">
        <f>Sheet1!BP$3</f>
        <v>1</v>
      </c>
      <c r="BE70" s="1">
        <f>Sheet1!BQ$3</f>
        <v>2</v>
      </c>
      <c r="BF70" s="1">
        <f>Sheet1!BR$3</f>
        <v>3</v>
      </c>
      <c r="BG70" s="1" t="str">
        <f>Sheet1!BS$3</f>
        <v>Final</v>
      </c>
      <c r="BH70" s="1"/>
      <c r="BI70" s="1"/>
      <c r="BJ70" s="1"/>
    </row>
    <row r="71" spans="1:62" x14ac:dyDescent="0.2">
      <c r="A71" s="1" t="str">
        <f>+Sheet1!B15</f>
        <v>BULLETBALL</v>
      </c>
      <c r="B71" s="1">
        <f>+Sheet1!C15</f>
        <v>0</v>
      </c>
      <c r="C71" s="1">
        <f>+Sheet1!E15</f>
        <v>0</v>
      </c>
      <c r="D71" s="1" t="e">
        <f>+Sheet1!#REF!</f>
        <v>#REF!</v>
      </c>
      <c r="E71" s="1" t="e">
        <f>+Sheet1!#REF!</f>
        <v>#REF!</v>
      </c>
      <c r="F71" s="1" t="e">
        <f>+Sheet1!#REF!</f>
        <v>#REF!</v>
      </c>
      <c r="G71" s="1" t="e">
        <f>+Sheet1!#REF!</f>
        <v>#REF!</v>
      </c>
      <c r="H71" s="1" t="e">
        <f>+Sheet1!#REF!</f>
        <v>#REF!</v>
      </c>
      <c r="I71" s="1" t="e">
        <f>+Sheet1!#REF!</f>
        <v>#REF!</v>
      </c>
      <c r="J71" s="1" t="e">
        <f>+Sheet1!#REF!</f>
        <v>#REF!</v>
      </c>
      <c r="K71" s="1" t="e">
        <f>+Sheet1!#REF!</f>
        <v>#REF!</v>
      </c>
      <c r="L71" s="1" t="e">
        <f>+Sheet1!#REF!</f>
        <v>#REF!</v>
      </c>
      <c r="M71" s="1" t="e">
        <f>+Sheet1!#REF!</f>
        <v>#REF!</v>
      </c>
      <c r="N71" s="1" t="e">
        <f>+Sheet1!#REF!</f>
        <v>#REF!</v>
      </c>
      <c r="O71" s="1" t="e">
        <f>+Sheet1!#REF!</f>
        <v>#REF!</v>
      </c>
      <c r="P71" s="1" t="e">
        <f>+Sheet1!#REF!</f>
        <v>#REF!</v>
      </c>
      <c r="Q71" s="1" t="e">
        <f>+Sheet1!#REF!</f>
        <v>#REF!</v>
      </c>
      <c r="R71" s="1">
        <f>+Sheet1!T15</f>
        <v>0</v>
      </c>
      <c r="S71" s="1">
        <f>+Sheet1!U15</f>
        <v>0</v>
      </c>
      <c r="T71" s="1">
        <f>+Sheet1!V15</f>
        <v>5</v>
      </c>
      <c r="U71" s="1">
        <f>+Sheet1!W15</f>
        <v>0</v>
      </c>
      <c r="V71" s="1">
        <f>+Sheet1!X15</f>
        <v>0</v>
      </c>
      <c r="W71" s="1">
        <f>+Sheet1!Y15</f>
        <v>15.8</v>
      </c>
      <c r="X71" s="1">
        <f>+Sheet1!Z15</f>
        <v>1</v>
      </c>
      <c r="Y71" s="1">
        <f>+Sheet1!AA15</f>
        <v>5</v>
      </c>
      <c r="Z71" s="1" t="e">
        <f>+Sheet1!#REF!</f>
        <v>#REF!</v>
      </c>
      <c r="AA71" s="1" t="e">
        <f>+Sheet1!#REF!</f>
        <v>#REF!</v>
      </c>
      <c r="AB71" s="1" t="e">
        <f>+Sheet1!#REF!</f>
        <v>#REF!</v>
      </c>
      <c r="AC71" s="1" t="e">
        <f>+Sheet1!#REF!</f>
        <v>#REF!</v>
      </c>
      <c r="AD71" s="1" t="e">
        <f>+Sheet1!#REF!</f>
        <v>#REF!</v>
      </c>
      <c r="AE71" s="1" t="e">
        <f>+Sheet1!#REF!</f>
        <v>#REF!</v>
      </c>
      <c r="AF71" s="1" t="e">
        <f>+Sheet1!#REF!</f>
        <v>#REF!</v>
      </c>
      <c r="AG71" s="1" t="e">
        <f>+Sheet1!#REF!</f>
        <v>#REF!</v>
      </c>
      <c r="AH71" s="1" t="e">
        <f>+Sheet1!#REF!</f>
        <v>#REF!</v>
      </c>
      <c r="AI71" s="1" t="e">
        <f>+Sheet1!#REF!</f>
        <v>#REF!</v>
      </c>
      <c r="AJ71" s="1" t="e">
        <f>+Sheet1!#REF!</f>
        <v>#REF!</v>
      </c>
      <c r="AK71" s="1" t="e">
        <f>+Sheet1!#REF!</f>
        <v>#REF!</v>
      </c>
      <c r="AL71" s="1" t="e">
        <f>+Sheet1!#REF!</f>
        <v>#REF!</v>
      </c>
      <c r="AM71" s="1" t="e">
        <f>+Sheet1!#REF!</f>
        <v>#REF!</v>
      </c>
      <c r="AN71" s="1" t="e">
        <f>+Sheet1!#REF!</f>
        <v>#REF!</v>
      </c>
      <c r="AO71" s="1" t="e">
        <f>+Sheet1!#REF!</f>
        <v>#REF!</v>
      </c>
      <c r="AP71" s="1">
        <f>+Sheet1!AO15</f>
        <v>175.60000000000002</v>
      </c>
      <c r="AQ71" s="1">
        <f>+Sheet1!AP15</f>
        <v>0</v>
      </c>
      <c r="AR71" s="1">
        <f>+Sheet1!AQ15</f>
        <v>9</v>
      </c>
      <c r="AS71" s="1">
        <f>+Sheet1!AR15</f>
        <v>9.8000000000000007</v>
      </c>
      <c r="AT71" s="1">
        <f>+Sheet1!AS15</f>
        <v>0</v>
      </c>
      <c r="AU71" s="1">
        <f>+Sheet1!AT15</f>
        <v>9.5</v>
      </c>
      <c r="AV71" s="1">
        <f>+Sheet1!AU15</f>
        <v>10</v>
      </c>
      <c r="AW71" s="1">
        <f>+Sheet1!AV15</f>
        <v>10</v>
      </c>
      <c r="AX71" s="1">
        <f>+Sheet1!BB15</f>
        <v>8</v>
      </c>
      <c r="AY71" s="1">
        <f>+Sheet1!BC15</f>
        <v>0</v>
      </c>
      <c r="AZ71" s="1">
        <f>+Sheet1!BF15</f>
        <v>0</v>
      </c>
      <c r="BA71" s="1">
        <f>+Sheet1!BG15</f>
        <v>0</v>
      </c>
      <c r="BB71" s="1">
        <f>+Sheet1!BJ15</f>
        <v>141.44999999999999</v>
      </c>
      <c r="BC71" s="1" t="e">
        <f>+Sheet1!#REF!</f>
        <v>#REF!</v>
      </c>
      <c r="BD71" s="1">
        <f>+Sheet1!BP15</f>
        <v>58</v>
      </c>
      <c r="BE71" s="1">
        <f>+Sheet1!BQ15</f>
        <v>69</v>
      </c>
      <c r="BF71" s="1">
        <f>+Sheet1!BR15</f>
        <v>60</v>
      </c>
      <c r="BG71" s="1">
        <f>+Sheet1!BS15</f>
        <v>0</v>
      </c>
      <c r="BH71" s="1">
        <f>+Sheet1!BU15</f>
        <v>602.04999999999995</v>
      </c>
      <c r="BI71" s="1">
        <f>+Sheet1!BV15</f>
        <v>60.204999999999998</v>
      </c>
      <c r="BJ71" s="1" t="str">
        <f>+Sheet1!BW15</f>
        <v>BULLETBALL</v>
      </c>
    </row>
    <row r="72" spans="1:62" x14ac:dyDescent="0.2">
      <c r="A72" s="1" t="str">
        <f>+Sheet1!B$26</f>
        <v>Points, Possible</v>
      </c>
      <c r="B72" s="1"/>
      <c r="C72" s="1"/>
      <c r="D72" s="1">
        <f>+Sheet1!F$27</f>
        <v>16</v>
      </c>
      <c r="E72" s="1">
        <f>+Sheet1!G$27</f>
        <v>10</v>
      </c>
      <c r="F72" s="1">
        <f>+Sheet1!H$27</f>
        <v>10</v>
      </c>
      <c r="G72" s="1">
        <f>+Sheet1!I$27</f>
        <v>15</v>
      </c>
      <c r="H72" s="1">
        <f>+Sheet1!J$27</f>
        <v>17</v>
      </c>
      <c r="I72" s="1">
        <f>+Sheet1!K$27</f>
        <v>9</v>
      </c>
      <c r="J72" s="1">
        <f>+Sheet1!L$27</f>
        <v>8</v>
      </c>
      <c r="K72" s="1">
        <f>+Sheet1!M$27</f>
        <v>10</v>
      </c>
      <c r="L72" s="1">
        <f>+Sheet1!N$27</f>
        <v>8</v>
      </c>
      <c r="M72" s="1">
        <f>+Sheet1!O$27</f>
        <v>13</v>
      </c>
      <c r="N72" s="1">
        <f>+Sheet1!P$27</f>
        <v>20</v>
      </c>
      <c r="O72" s="1">
        <f>+Sheet1!Q$27</f>
        <v>14</v>
      </c>
      <c r="P72" s="1">
        <f>+Sheet1!R$27</f>
        <v>12</v>
      </c>
      <c r="Q72" s="1">
        <f>+Sheet1!S$27</f>
        <v>13</v>
      </c>
      <c r="R72" s="1">
        <f>+Sheet1!T$27</f>
        <v>22</v>
      </c>
      <c r="S72" s="1">
        <f>+Sheet1!U$27</f>
        <v>5</v>
      </c>
      <c r="T72" s="1">
        <f>+Sheet1!V$27</f>
        <v>7</v>
      </c>
      <c r="U72" s="1">
        <f>+Sheet1!W$27</f>
        <v>6</v>
      </c>
      <c r="V72" s="1">
        <f>+Sheet1!X$27</f>
        <v>9</v>
      </c>
      <c r="W72" s="1">
        <f>+Sheet1!Y$27</f>
        <v>26</v>
      </c>
      <c r="X72" s="1">
        <f>+Sheet1!Z$27</f>
        <v>12</v>
      </c>
      <c r="Y72" s="1">
        <f>+Sheet1!AA$27</f>
        <v>12</v>
      </c>
      <c r="Z72" s="1">
        <f>+Sheet1!AB$27</f>
        <v>7</v>
      </c>
      <c r="AA72" s="1">
        <f>+Sheet1!AC$27</f>
        <v>10</v>
      </c>
      <c r="AB72" s="1" t="e">
        <f>+Sheet1!#REF!</f>
        <v>#REF!</v>
      </c>
      <c r="AC72" s="1">
        <f>+Sheet1!AD$27</f>
        <v>11</v>
      </c>
      <c r="AD72" s="1">
        <f>+Sheet1!AE$27</f>
        <v>7</v>
      </c>
      <c r="AE72" s="1">
        <f>+Sheet1!AF$27</f>
        <v>2</v>
      </c>
      <c r="AF72" s="1">
        <f>+Sheet1!AG$26</f>
        <v>11</v>
      </c>
      <c r="AG72" s="1">
        <f>+Sheet1!AH$26</f>
        <v>13</v>
      </c>
      <c r="AH72" s="1">
        <f>+Sheet1!AI$26</f>
        <v>0</v>
      </c>
      <c r="AI72" s="1" t="e">
        <f>+Sheet1!#REF!</f>
        <v>#REF!</v>
      </c>
      <c r="AJ72" s="1" t="e">
        <f>+Sheet1!#REF!</f>
        <v>#REF!</v>
      </c>
      <c r="AK72" s="1" t="e">
        <f>+Sheet1!#REF!</f>
        <v>#REF!</v>
      </c>
      <c r="AL72" s="1" t="e">
        <f>+Sheet1!#REF!</f>
        <v>#REF!</v>
      </c>
      <c r="AM72" s="1" t="e">
        <f>+Sheet1!#REF!</f>
        <v>#REF!</v>
      </c>
      <c r="AN72" s="1">
        <f>+Sheet1!AM$26</f>
        <v>0</v>
      </c>
      <c r="AO72" s="1">
        <f>+Sheet1!AN$26</f>
        <v>0</v>
      </c>
      <c r="AP72" s="1">
        <f>+Sheet1!AO$26</f>
        <v>250</v>
      </c>
      <c r="AQ72" s="1">
        <f>+Sheet1!AP$26</f>
        <v>0</v>
      </c>
      <c r="AR72" s="1">
        <f>+Sheet1!AQ$26</f>
        <v>10</v>
      </c>
      <c r="AS72" s="1">
        <f>+Sheet1!AR$26</f>
        <v>10</v>
      </c>
      <c r="AT72" s="1">
        <f>+Sheet1!AS$26</f>
        <v>10</v>
      </c>
      <c r="AU72" s="1">
        <f>+Sheet1!AT$26</f>
        <v>10</v>
      </c>
      <c r="AV72" s="1">
        <f>+Sheet1!AU$26</f>
        <v>10</v>
      </c>
      <c r="AW72" s="1">
        <f>+Sheet1!AV$26</f>
        <v>10</v>
      </c>
      <c r="AX72" s="1">
        <f>+Sheet1!BB$26</f>
        <v>10</v>
      </c>
      <c r="AY72" s="1">
        <f>+Sheet1!BC$26</f>
        <v>0</v>
      </c>
      <c r="AZ72" s="1">
        <f>+Sheet1!BF$26</f>
        <v>0</v>
      </c>
      <c r="BA72" s="1">
        <f>+Sheet1!BG$26</f>
        <v>0</v>
      </c>
      <c r="BB72" s="1">
        <f>+Sheet1!BJ$26</f>
        <v>150</v>
      </c>
      <c r="BC72" s="1" t="e">
        <f>+Sheet1!#REF!</f>
        <v>#REF!</v>
      </c>
      <c r="BD72" s="1">
        <f>+Sheet1!BP$26</f>
        <v>100</v>
      </c>
      <c r="BE72" s="1">
        <f>+Sheet1!BQ$26</f>
        <v>100</v>
      </c>
      <c r="BF72" s="1">
        <f>+Sheet1!BR$26</f>
        <v>100</v>
      </c>
      <c r="BG72" s="1">
        <f>+Sheet1!BS$26</f>
        <v>200</v>
      </c>
      <c r="BH72" s="1">
        <f>+Sheet1!BU$26</f>
        <v>1000</v>
      </c>
      <c r="BI72" s="1">
        <f>+Sheet1!BV$26</f>
        <v>100</v>
      </c>
      <c r="BJ72" s="1"/>
    </row>
    <row r="73" spans="1:6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 x14ac:dyDescent="0.2">
      <c r="A75" s="1"/>
      <c r="B75" s="1"/>
      <c r="C75" s="1"/>
      <c r="D75" s="1" t="str">
        <f>Sheet1!$F$2</f>
        <v>HW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 t="str">
        <f>Sheet1!AO$2</f>
        <v>HW TOT</v>
      </c>
      <c r="AQ75" s="1" t="str">
        <f>Sheet1!AP$2</f>
        <v>HW pts</v>
      </c>
      <c r="AR75" s="1" t="str">
        <f>Sheet1!AQ$2</f>
        <v>WS</v>
      </c>
      <c r="AS75" s="1"/>
      <c r="AT75" s="1"/>
      <c r="AU75" s="1"/>
      <c r="AV75" s="1"/>
      <c r="AW75" s="1"/>
      <c r="AX75" s="1"/>
      <c r="AY75" s="1"/>
      <c r="AZ75" s="1"/>
      <c r="BA75" s="1"/>
      <c r="BB75" s="1" t="str">
        <f>Sheet1!BJ$2</f>
        <v>WS TOT</v>
      </c>
      <c r="BC75" s="1" t="e">
        <f>Sheet1!#REF!</f>
        <v>#REF!</v>
      </c>
      <c r="BD75" s="1" t="str">
        <f>Sheet1!BP$2</f>
        <v>Exams</v>
      </c>
      <c r="BE75" s="1"/>
      <c r="BF75" s="1"/>
      <c r="BG75" s="1"/>
      <c r="BH75" s="1" t="str">
        <f>Sheet1!BU$2</f>
        <v>TOTAL</v>
      </c>
      <c r="BI75" s="1" t="str">
        <f>Sheet1!BV$2</f>
        <v>Current</v>
      </c>
      <c r="BJ75" s="1"/>
    </row>
    <row r="76" spans="1:62" x14ac:dyDescent="0.2">
      <c r="A76" s="1"/>
      <c r="B76" s="1"/>
      <c r="C76" s="1"/>
      <c r="D76" s="1" t="str">
        <f>Sheet1!F$3</f>
        <v>01 intro</v>
      </c>
      <c r="E76" s="1" t="str">
        <f>Sheet1!G$3</f>
        <v>02 Review</v>
      </c>
      <c r="F76" s="1" t="str">
        <f>Sheet1!H$3</f>
        <v>03 def ints</v>
      </c>
      <c r="G76" s="1" t="str">
        <f>Sheet1!I$3</f>
        <v>04 FTC</v>
      </c>
      <c r="H76" s="1" t="str">
        <f>Sheet1!J$3</f>
        <v>05 u-sub</v>
      </c>
      <c r="I76" s="1" t="str">
        <f>Sheet1!K$3</f>
        <v>06 area btwn</v>
      </c>
      <c r="J76" s="1" t="str">
        <f>Sheet1!L$3</f>
        <v>07 disc</v>
      </c>
      <c r="K76" s="1" t="str">
        <f>Sheet1!M$3</f>
        <v>08 shell</v>
      </c>
      <c r="L76" s="1" t="str">
        <f>Sheet1!N$3</f>
        <v>09 Work</v>
      </c>
      <c r="M76" s="1" t="str">
        <f>Sheet1!O$3</f>
        <v>10 Parts</v>
      </c>
      <c r="N76" s="1" t="str">
        <f>Sheet1!P$3</f>
        <v>11 Trig ints</v>
      </c>
      <c r="O76" s="1" t="str">
        <f>Sheet1!Q$3</f>
        <v>12 Trig sub</v>
      </c>
      <c r="P76" s="1" t="str">
        <f>Sheet1!R$3</f>
        <v>13 Partial Fractions</v>
      </c>
      <c r="Q76" s="1" t="str">
        <f>Sheet1!S$3</f>
        <v>14 L'Hospital</v>
      </c>
      <c r="R76" s="1" t="str">
        <f>Sheet1!T$3</f>
        <v>15 Improper Ints</v>
      </c>
      <c r="S76" s="1" t="str">
        <f>Sheet1!U$3</f>
        <v>16 Approx Int</v>
      </c>
      <c r="T76" s="1" t="str">
        <f>Sheet1!V$3</f>
        <v>17 Arcl Length</v>
      </c>
      <c r="U76" s="1" t="str">
        <f>Sheet1!W$3</f>
        <v>18 Parametric Curves</v>
      </c>
      <c r="V76" s="1" t="str">
        <f>Sheet1!X$3</f>
        <v>19 Calc on PMCs</v>
      </c>
      <c r="W76" s="1" t="str">
        <f>Sheet1!Y$3</f>
        <v>20 Polar Coords</v>
      </c>
      <c r="X76" s="1" t="str">
        <f>Sheet1!Z$3</f>
        <v>21 Sequecnces</v>
      </c>
      <c r="Y76" s="1" t="str">
        <f>Sheet1!AA$3</f>
        <v>22 Series</v>
      </c>
      <c r="Z76" s="1" t="str">
        <f>Sheet1!AB$3</f>
        <v>23 Integral Test</v>
      </c>
      <c r="AA76" s="1" t="str">
        <f>Sheet1!AC$3</f>
        <v>24 Comparison Tests</v>
      </c>
      <c r="AB76" s="1" t="e">
        <f>Sheet1!#REF!</f>
        <v>#REF!</v>
      </c>
      <c r="AC76" s="1" t="str">
        <f>Sheet1!AD$3</f>
        <v>25 Alternating Series</v>
      </c>
      <c r="AD76" s="1" t="str">
        <f>Sheet1!AE$3</f>
        <v>26 Ratio/Root</v>
      </c>
      <c r="AE76" s="1" t="str">
        <f>Sheet1!AF$3</f>
        <v>27 Strategy</v>
      </c>
      <c r="AF76" s="1" t="str">
        <f>Sheet1!AG$3</f>
        <v>28 Power Series</v>
      </c>
      <c r="AG76" s="1" t="str">
        <f>Sheet1!AH$3</f>
        <v>29 Taylor Series</v>
      </c>
      <c r="AH76" s="1">
        <f>Sheet1!AI$3</f>
        <v>0</v>
      </c>
      <c r="AI76" s="1" t="e">
        <f>Sheet1!#REF!</f>
        <v>#REF!</v>
      </c>
      <c r="AJ76" s="1" t="e">
        <f>Sheet1!#REF!</f>
        <v>#REF!</v>
      </c>
      <c r="AK76" s="1" t="e">
        <f>Sheet1!#REF!</f>
        <v>#REF!</v>
      </c>
      <c r="AL76" s="1" t="e">
        <f>Sheet1!#REF!</f>
        <v>#REF!</v>
      </c>
      <c r="AM76" s="1" t="e">
        <f>Sheet1!#REF!</f>
        <v>#REF!</v>
      </c>
      <c r="AN76" s="1">
        <f>Sheet1!AM$3</f>
        <v>0</v>
      </c>
      <c r="AO76" s="1">
        <f>Sheet1!AN$3</f>
        <v>0</v>
      </c>
      <c r="AP76" s="1"/>
      <c r="AQ76" s="1"/>
      <c r="AR76" s="1">
        <f>Sheet1!AQ$3</f>
        <v>1</v>
      </c>
      <c r="AS76" s="1">
        <f>Sheet1!AR$3</f>
        <v>2</v>
      </c>
      <c r="AT76" s="1">
        <f>Sheet1!AS$3</f>
        <v>3</v>
      </c>
      <c r="AU76" s="1">
        <f>Sheet1!AT$3</f>
        <v>4</v>
      </c>
      <c r="AV76" s="1">
        <f>Sheet1!AU$3</f>
        <v>5</v>
      </c>
      <c r="AW76" s="1">
        <f>Sheet1!AV$3</f>
        <v>6</v>
      </c>
      <c r="AX76" s="1">
        <f>Sheet1!BB$3</f>
        <v>12</v>
      </c>
      <c r="AY76" s="1">
        <f>Sheet1!BC$3</f>
        <v>13</v>
      </c>
      <c r="AZ76" s="1">
        <f>Sheet1!BF$3</f>
        <v>16</v>
      </c>
      <c r="BA76" s="1">
        <f>Sheet1!BG$3</f>
        <v>17</v>
      </c>
      <c r="BB76" s="1"/>
      <c r="BC76" s="1"/>
      <c r="BD76" s="1">
        <f>Sheet1!BP$3</f>
        <v>1</v>
      </c>
      <c r="BE76" s="1">
        <f>Sheet1!BQ$3</f>
        <v>2</v>
      </c>
      <c r="BF76" s="1">
        <f>Sheet1!BR$3</f>
        <v>3</v>
      </c>
      <c r="BG76" s="1" t="str">
        <f>Sheet1!BS$3</f>
        <v>Final</v>
      </c>
      <c r="BH76" s="1"/>
      <c r="BI76" s="1"/>
      <c r="BJ76" s="1"/>
    </row>
    <row r="77" spans="1:62" x14ac:dyDescent="0.2">
      <c r="A77" s="1" t="str">
        <f>+Sheet1!B16</f>
        <v>ALPACA</v>
      </c>
      <c r="B77" s="1">
        <f>+Sheet1!C16</f>
        <v>0</v>
      </c>
      <c r="C77" s="1">
        <f>+Sheet1!E16</f>
        <v>0</v>
      </c>
      <c r="D77" s="1" t="e">
        <f>+Sheet1!#REF!</f>
        <v>#REF!</v>
      </c>
      <c r="E77" s="1" t="e">
        <f>+Sheet1!#REF!</f>
        <v>#REF!</v>
      </c>
      <c r="F77" s="1" t="e">
        <f>+Sheet1!#REF!</f>
        <v>#REF!</v>
      </c>
      <c r="G77" s="1" t="e">
        <f>+Sheet1!#REF!</f>
        <v>#REF!</v>
      </c>
      <c r="H77" s="1" t="e">
        <f>+Sheet1!#REF!</f>
        <v>#REF!</v>
      </c>
      <c r="I77" s="1" t="e">
        <f>+Sheet1!#REF!</f>
        <v>#REF!</v>
      </c>
      <c r="J77" s="1" t="e">
        <f>+Sheet1!#REF!</f>
        <v>#REF!</v>
      </c>
      <c r="K77" s="1" t="e">
        <f>+Sheet1!#REF!</f>
        <v>#REF!</v>
      </c>
      <c r="L77" s="1" t="e">
        <f>+Sheet1!#REF!</f>
        <v>#REF!</v>
      </c>
      <c r="M77" s="1" t="e">
        <f>+Sheet1!#REF!</f>
        <v>#REF!</v>
      </c>
      <c r="N77" s="1" t="e">
        <f>+Sheet1!#REF!</f>
        <v>#REF!</v>
      </c>
      <c r="O77" s="1" t="e">
        <f>+Sheet1!#REF!</f>
        <v>#REF!</v>
      </c>
      <c r="P77" s="1" t="e">
        <f>+Sheet1!#REF!</f>
        <v>#REF!</v>
      </c>
      <c r="Q77" s="1" t="e">
        <f>+Sheet1!#REF!</f>
        <v>#REF!</v>
      </c>
      <c r="R77" s="1">
        <f>+Sheet1!T16</f>
        <v>20.399999999999999</v>
      </c>
      <c r="S77" s="1">
        <f>+Sheet1!U16</f>
        <v>3.7</v>
      </c>
      <c r="T77" s="1">
        <f>+Sheet1!V16</f>
        <v>6</v>
      </c>
      <c r="U77" s="1">
        <f>+Sheet1!W16</f>
        <v>4</v>
      </c>
      <c r="V77" s="1">
        <f>+Sheet1!X16</f>
        <v>3.3</v>
      </c>
      <c r="W77" s="1">
        <f>+Sheet1!Y16</f>
        <v>19</v>
      </c>
      <c r="X77" s="1">
        <f>+Sheet1!Z16</f>
        <v>9</v>
      </c>
      <c r="Y77" s="1">
        <f>+Sheet1!AA16</f>
        <v>7</v>
      </c>
      <c r="Z77" s="1" t="e">
        <f>+Sheet1!#REF!</f>
        <v>#REF!</v>
      </c>
      <c r="AA77" s="1" t="e">
        <f>+Sheet1!#REF!</f>
        <v>#REF!</v>
      </c>
      <c r="AB77" s="1" t="e">
        <f>+Sheet1!#REF!</f>
        <v>#REF!</v>
      </c>
      <c r="AC77" s="1" t="e">
        <f>+Sheet1!#REF!</f>
        <v>#REF!</v>
      </c>
      <c r="AD77" s="1" t="e">
        <f>+Sheet1!#REF!</f>
        <v>#REF!</v>
      </c>
      <c r="AE77" s="1" t="e">
        <f>+Sheet1!#REF!</f>
        <v>#REF!</v>
      </c>
      <c r="AF77" s="1" t="e">
        <f>+Sheet1!#REF!</f>
        <v>#REF!</v>
      </c>
      <c r="AG77" s="1" t="e">
        <f>+Sheet1!#REF!</f>
        <v>#REF!</v>
      </c>
      <c r="AH77" s="1" t="e">
        <f>+Sheet1!#REF!</f>
        <v>#REF!</v>
      </c>
      <c r="AI77" s="1" t="e">
        <f>+Sheet1!#REF!</f>
        <v>#REF!</v>
      </c>
      <c r="AJ77" s="1" t="e">
        <f>+Sheet1!#REF!</f>
        <v>#REF!</v>
      </c>
      <c r="AK77" s="1" t="e">
        <f>+Sheet1!#REF!</f>
        <v>#REF!</v>
      </c>
      <c r="AL77" s="1" t="e">
        <f>+Sheet1!#REF!</f>
        <v>#REF!</v>
      </c>
      <c r="AM77" s="1" t="e">
        <f>+Sheet1!#REF!</f>
        <v>#REF!</v>
      </c>
      <c r="AN77" s="1" t="e">
        <f>+Sheet1!#REF!</f>
        <v>#REF!</v>
      </c>
      <c r="AO77" s="1" t="e">
        <f>+Sheet1!#REF!</f>
        <v>#REF!</v>
      </c>
      <c r="AP77" s="1">
        <f>+Sheet1!AO16</f>
        <v>276.20000000000005</v>
      </c>
      <c r="AQ77" s="1">
        <f>+Sheet1!AP16</f>
        <v>0</v>
      </c>
      <c r="AR77" s="1">
        <f>+Sheet1!AQ16</f>
        <v>9</v>
      </c>
      <c r="AS77" s="1">
        <f>+Sheet1!AR16</f>
        <v>0</v>
      </c>
      <c r="AT77" s="1">
        <f>+Sheet1!AS16</f>
        <v>9</v>
      </c>
      <c r="AU77" s="1">
        <f>+Sheet1!AT16</f>
        <v>10</v>
      </c>
      <c r="AV77" s="1">
        <f>+Sheet1!AU16</f>
        <v>9</v>
      </c>
      <c r="AW77" s="1">
        <f>+Sheet1!AV16</f>
        <v>0</v>
      </c>
      <c r="AX77" s="1">
        <f>+Sheet1!BB16</f>
        <v>0</v>
      </c>
      <c r="AY77" s="1">
        <f>+Sheet1!BC16</f>
        <v>0</v>
      </c>
      <c r="AZ77" s="1">
        <f>+Sheet1!BF16</f>
        <v>0</v>
      </c>
      <c r="BA77" s="1">
        <f>+Sheet1!BG16</f>
        <v>0</v>
      </c>
      <c r="BB77" s="1">
        <f>+Sheet1!BJ16</f>
        <v>92.25</v>
      </c>
      <c r="BC77" s="1" t="e">
        <f>+Sheet1!#REF!</f>
        <v>#REF!</v>
      </c>
      <c r="BD77" s="1">
        <f>+Sheet1!BP16</f>
        <v>32</v>
      </c>
      <c r="BE77" s="1">
        <f>+Sheet1!BQ16</f>
        <v>41</v>
      </c>
      <c r="BF77" s="1">
        <f>+Sheet1!BR16</f>
        <v>46</v>
      </c>
      <c r="BG77" s="1">
        <f>+Sheet1!BS16</f>
        <v>0</v>
      </c>
      <c r="BH77" s="1">
        <f>+Sheet1!BU16</f>
        <v>579.45000000000005</v>
      </c>
      <c r="BI77" s="1">
        <f>+Sheet1!BV16</f>
        <v>57.945</v>
      </c>
      <c r="BJ77" s="1" t="str">
        <f>+Sheet1!BW16</f>
        <v>ALPACA</v>
      </c>
    </row>
    <row r="78" spans="1:62" x14ac:dyDescent="0.2">
      <c r="A78" s="1" t="str">
        <f>+Sheet1!B$26</f>
        <v>Points, Possible</v>
      </c>
      <c r="B78" s="1"/>
      <c r="C78" s="1"/>
      <c r="D78" s="1">
        <f>+Sheet1!F$27</f>
        <v>16</v>
      </c>
      <c r="E78" s="1">
        <f>+Sheet1!G$27</f>
        <v>10</v>
      </c>
      <c r="F78" s="1">
        <f>+Sheet1!H$27</f>
        <v>10</v>
      </c>
      <c r="G78" s="1">
        <f>+Sheet1!I$27</f>
        <v>15</v>
      </c>
      <c r="H78" s="1">
        <f>+Sheet1!J$27</f>
        <v>17</v>
      </c>
      <c r="I78" s="1">
        <f>+Sheet1!K$27</f>
        <v>9</v>
      </c>
      <c r="J78" s="1">
        <f>+Sheet1!L$27</f>
        <v>8</v>
      </c>
      <c r="K78" s="1">
        <f>+Sheet1!M$27</f>
        <v>10</v>
      </c>
      <c r="L78" s="1">
        <f>+Sheet1!N$27</f>
        <v>8</v>
      </c>
      <c r="M78" s="1">
        <f>+Sheet1!O$27</f>
        <v>13</v>
      </c>
      <c r="N78" s="1">
        <f>+Sheet1!P$27</f>
        <v>20</v>
      </c>
      <c r="O78" s="1">
        <f>+Sheet1!Q$27</f>
        <v>14</v>
      </c>
      <c r="P78" s="1">
        <f>+Sheet1!R$27</f>
        <v>12</v>
      </c>
      <c r="Q78" s="1">
        <f>+Sheet1!S$27</f>
        <v>13</v>
      </c>
      <c r="R78" s="1">
        <f>+Sheet1!T$27</f>
        <v>22</v>
      </c>
      <c r="S78" s="1">
        <f>+Sheet1!U$27</f>
        <v>5</v>
      </c>
      <c r="T78" s="1">
        <f>+Sheet1!V$27</f>
        <v>7</v>
      </c>
      <c r="U78" s="1">
        <f>+Sheet1!W$27</f>
        <v>6</v>
      </c>
      <c r="V78" s="1">
        <f>+Sheet1!X$27</f>
        <v>9</v>
      </c>
      <c r="W78" s="1">
        <f>+Sheet1!Y$27</f>
        <v>26</v>
      </c>
      <c r="X78" s="1">
        <f>+Sheet1!Z$27</f>
        <v>12</v>
      </c>
      <c r="Y78" s="1">
        <f>+Sheet1!AA$27</f>
        <v>12</v>
      </c>
      <c r="Z78" s="1">
        <f>+Sheet1!AB$27</f>
        <v>7</v>
      </c>
      <c r="AA78" s="1">
        <f>+Sheet1!AC$27</f>
        <v>10</v>
      </c>
      <c r="AB78" s="1" t="e">
        <f>+Sheet1!#REF!</f>
        <v>#REF!</v>
      </c>
      <c r="AC78" s="1">
        <f>+Sheet1!AD$27</f>
        <v>11</v>
      </c>
      <c r="AD78" s="1">
        <f>+Sheet1!AE$27</f>
        <v>7</v>
      </c>
      <c r="AE78" s="1">
        <f>+Sheet1!AF$27</f>
        <v>2</v>
      </c>
      <c r="AF78" s="1">
        <f>+Sheet1!AG$26</f>
        <v>11</v>
      </c>
      <c r="AG78" s="1">
        <f>+Sheet1!AH$26</f>
        <v>13</v>
      </c>
      <c r="AH78" s="1">
        <f>+Sheet1!AI$26</f>
        <v>0</v>
      </c>
      <c r="AI78" s="1" t="e">
        <f>+Sheet1!#REF!</f>
        <v>#REF!</v>
      </c>
      <c r="AJ78" s="1" t="e">
        <f>+Sheet1!#REF!</f>
        <v>#REF!</v>
      </c>
      <c r="AK78" s="1" t="e">
        <f>+Sheet1!#REF!</f>
        <v>#REF!</v>
      </c>
      <c r="AL78" s="1" t="e">
        <f>+Sheet1!#REF!</f>
        <v>#REF!</v>
      </c>
      <c r="AM78" s="1" t="e">
        <f>+Sheet1!#REF!</f>
        <v>#REF!</v>
      </c>
      <c r="AN78" s="1">
        <f>+Sheet1!AM$26</f>
        <v>0</v>
      </c>
      <c r="AO78" s="1">
        <f>+Sheet1!AN$26</f>
        <v>0</v>
      </c>
      <c r="AP78" s="1">
        <f>+Sheet1!AO$26</f>
        <v>250</v>
      </c>
      <c r="AQ78" s="1">
        <f>+Sheet1!AP$26</f>
        <v>0</v>
      </c>
      <c r="AR78" s="1">
        <f>+Sheet1!AQ$26</f>
        <v>10</v>
      </c>
      <c r="AS78" s="1">
        <f>+Sheet1!AR$26</f>
        <v>10</v>
      </c>
      <c r="AT78" s="1">
        <f>+Sheet1!AS$26</f>
        <v>10</v>
      </c>
      <c r="AU78" s="1">
        <f>+Sheet1!AT$26</f>
        <v>10</v>
      </c>
      <c r="AV78" s="1">
        <f>+Sheet1!AU$26</f>
        <v>10</v>
      </c>
      <c r="AW78" s="1">
        <f>+Sheet1!AV$26</f>
        <v>10</v>
      </c>
      <c r="AX78" s="1">
        <f>+Sheet1!BB$26</f>
        <v>10</v>
      </c>
      <c r="AY78" s="1">
        <f>+Sheet1!BC$26</f>
        <v>0</v>
      </c>
      <c r="AZ78" s="1">
        <f>+Sheet1!BF$26</f>
        <v>0</v>
      </c>
      <c r="BA78" s="1">
        <f>+Sheet1!BG$26</f>
        <v>0</v>
      </c>
      <c r="BB78" s="1">
        <f>+Sheet1!BJ$26</f>
        <v>150</v>
      </c>
      <c r="BC78" s="1" t="e">
        <f>+Sheet1!#REF!</f>
        <v>#REF!</v>
      </c>
      <c r="BD78" s="1">
        <f>+Sheet1!BP$26</f>
        <v>100</v>
      </c>
      <c r="BE78" s="1">
        <f>+Sheet1!BQ$26</f>
        <v>100</v>
      </c>
      <c r="BF78" s="1">
        <f>+Sheet1!BR$26</f>
        <v>100</v>
      </c>
      <c r="BG78" s="1">
        <f>+Sheet1!BS$26</f>
        <v>200</v>
      </c>
      <c r="BH78" s="1">
        <f>+Sheet1!BU$26</f>
        <v>1000</v>
      </c>
      <c r="BI78" s="1">
        <f>+Sheet1!BV$26</f>
        <v>100</v>
      </c>
      <c r="BJ78" s="1"/>
    </row>
    <row r="79" spans="1:6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 x14ac:dyDescent="0.2">
      <c r="A81" s="1"/>
      <c r="B81" s="1"/>
      <c r="C81" s="1"/>
      <c r="D81" s="1" t="str">
        <f>Sheet1!$F$2</f>
        <v>HW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 t="str">
        <f>Sheet1!AO$2</f>
        <v>HW TOT</v>
      </c>
      <c r="AQ81" s="1" t="str">
        <f>Sheet1!AP$2</f>
        <v>HW pts</v>
      </c>
      <c r="AR81" s="1" t="str">
        <f>Sheet1!AQ$2</f>
        <v>WS</v>
      </c>
      <c r="AS81" s="1"/>
      <c r="AT81" s="1"/>
      <c r="AU81" s="1"/>
      <c r="AV81" s="1"/>
      <c r="AW81" s="1"/>
      <c r="AX81" s="1"/>
      <c r="AY81" s="1"/>
      <c r="AZ81" s="1"/>
      <c r="BA81" s="1"/>
      <c r="BB81" s="1" t="str">
        <f>Sheet1!BJ$2</f>
        <v>WS TOT</v>
      </c>
      <c r="BC81" s="1" t="e">
        <f>Sheet1!#REF!</f>
        <v>#REF!</v>
      </c>
      <c r="BD81" s="1" t="str">
        <f>Sheet1!BP$2</f>
        <v>Exams</v>
      </c>
      <c r="BE81" s="1"/>
      <c r="BF81" s="1"/>
      <c r="BG81" s="1"/>
      <c r="BH81" s="1" t="str">
        <f>Sheet1!BU$2</f>
        <v>TOTAL</v>
      </c>
      <c r="BI81" s="1" t="str">
        <f>Sheet1!BV$2</f>
        <v>Current</v>
      </c>
      <c r="BJ81" s="1"/>
    </row>
    <row r="82" spans="1:62" x14ac:dyDescent="0.2">
      <c r="A82" s="1"/>
      <c r="B82" s="1"/>
      <c r="C82" s="1"/>
      <c r="D82" s="1" t="str">
        <f>Sheet1!F$3</f>
        <v>01 intro</v>
      </c>
      <c r="E82" s="1" t="str">
        <f>Sheet1!G$3</f>
        <v>02 Review</v>
      </c>
      <c r="F82" s="1" t="str">
        <f>Sheet1!H$3</f>
        <v>03 def ints</v>
      </c>
      <c r="G82" s="1" t="str">
        <f>Sheet1!I$3</f>
        <v>04 FTC</v>
      </c>
      <c r="H82" s="1" t="str">
        <f>Sheet1!J$3</f>
        <v>05 u-sub</v>
      </c>
      <c r="I82" s="1" t="str">
        <f>Sheet1!K$3</f>
        <v>06 area btwn</v>
      </c>
      <c r="J82" s="1" t="str">
        <f>Sheet1!L$3</f>
        <v>07 disc</v>
      </c>
      <c r="K82" s="1" t="str">
        <f>Sheet1!M$3</f>
        <v>08 shell</v>
      </c>
      <c r="L82" s="1" t="str">
        <f>Sheet1!N$3</f>
        <v>09 Work</v>
      </c>
      <c r="M82" s="1" t="str">
        <f>Sheet1!O$3</f>
        <v>10 Parts</v>
      </c>
      <c r="N82" s="1" t="str">
        <f>Sheet1!P$3</f>
        <v>11 Trig ints</v>
      </c>
      <c r="O82" s="1" t="str">
        <f>Sheet1!Q$3</f>
        <v>12 Trig sub</v>
      </c>
      <c r="P82" s="1" t="str">
        <f>Sheet1!R$3</f>
        <v>13 Partial Fractions</v>
      </c>
      <c r="Q82" s="1" t="str">
        <f>Sheet1!S$3</f>
        <v>14 L'Hospital</v>
      </c>
      <c r="R82" s="1" t="str">
        <f>Sheet1!T$3</f>
        <v>15 Improper Ints</v>
      </c>
      <c r="S82" s="1" t="str">
        <f>Sheet1!U$3</f>
        <v>16 Approx Int</v>
      </c>
      <c r="T82" s="1" t="str">
        <f>Sheet1!V$3</f>
        <v>17 Arcl Length</v>
      </c>
      <c r="U82" s="1" t="str">
        <f>Sheet1!W$3</f>
        <v>18 Parametric Curves</v>
      </c>
      <c r="V82" s="1" t="str">
        <f>Sheet1!X$3</f>
        <v>19 Calc on PMCs</v>
      </c>
      <c r="W82" s="1" t="str">
        <f>Sheet1!Y$3</f>
        <v>20 Polar Coords</v>
      </c>
      <c r="X82" s="1" t="str">
        <f>Sheet1!Z$3</f>
        <v>21 Sequecnces</v>
      </c>
      <c r="Y82" s="1" t="str">
        <f>Sheet1!AA$3</f>
        <v>22 Series</v>
      </c>
      <c r="Z82" s="1" t="str">
        <f>Sheet1!AB$3</f>
        <v>23 Integral Test</v>
      </c>
      <c r="AA82" s="1" t="str">
        <f>Sheet1!AC$3</f>
        <v>24 Comparison Tests</v>
      </c>
      <c r="AB82" s="1" t="e">
        <f>Sheet1!#REF!</f>
        <v>#REF!</v>
      </c>
      <c r="AC82" s="1" t="str">
        <f>Sheet1!AD$3</f>
        <v>25 Alternating Series</v>
      </c>
      <c r="AD82" s="1" t="str">
        <f>Sheet1!AE$3</f>
        <v>26 Ratio/Root</v>
      </c>
      <c r="AE82" s="1" t="str">
        <f>Sheet1!AF$3</f>
        <v>27 Strategy</v>
      </c>
      <c r="AF82" s="1" t="str">
        <f>Sheet1!AG$3</f>
        <v>28 Power Series</v>
      </c>
      <c r="AG82" s="1" t="str">
        <f>Sheet1!AH$3</f>
        <v>29 Taylor Series</v>
      </c>
      <c r="AH82" s="1">
        <f>Sheet1!AI$3</f>
        <v>0</v>
      </c>
      <c r="AI82" s="1" t="e">
        <f>Sheet1!#REF!</f>
        <v>#REF!</v>
      </c>
      <c r="AJ82" s="1" t="e">
        <f>Sheet1!#REF!</f>
        <v>#REF!</v>
      </c>
      <c r="AK82" s="1" t="e">
        <f>Sheet1!#REF!</f>
        <v>#REF!</v>
      </c>
      <c r="AL82" s="1" t="e">
        <f>Sheet1!#REF!</f>
        <v>#REF!</v>
      </c>
      <c r="AM82" s="1" t="e">
        <f>Sheet1!#REF!</f>
        <v>#REF!</v>
      </c>
      <c r="AN82" s="1">
        <f>Sheet1!AM$3</f>
        <v>0</v>
      </c>
      <c r="AO82" s="1">
        <f>Sheet1!AN$3</f>
        <v>0</v>
      </c>
      <c r="AP82" s="1"/>
      <c r="AQ82" s="1"/>
      <c r="AR82" s="1">
        <f>Sheet1!AQ$3</f>
        <v>1</v>
      </c>
      <c r="AS82" s="1">
        <f>Sheet1!AR$3</f>
        <v>2</v>
      </c>
      <c r="AT82" s="1">
        <f>Sheet1!AS$3</f>
        <v>3</v>
      </c>
      <c r="AU82" s="1">
        <f>Sheet1!AT$3</f>
        <v>4</v>
      </c>
      <c r="AV82" s="1">
        <f>Sheet1!AU$3</f>
        <v>5</v>
      </c>
      <c r="AW82" s="1">
        <f>Sheet1!AV$3</f>
        <v>6</v>
      </c>
      <c r="AX82" s="1">
        <f>Sheet1!BB$3</f>
        <v>12</v>
      </c>
      <c r="AY82" s="1">
        <f>Sheet1!BC$3</f>
        <v>13</v>
      </c>
      <c r="AZ82" s="1">
        <f>Sheet1!BF$3</f>
        <v>16</v>
      </c>
      <c r="BA82" s="1">
        <f>Sheet1!BG$3</f>
        <v>17</v>
      </c>
      <c r="BB82" s="1"/>
      <c r="BC82" s="1"/>
      <c r="BD82" s="1">
        <f>Sheet1!BP$3</f>
        <v>1</v>
      </c>
      <c r="BE82" s="1">
        <f>Sheet1!BQ$3</f>
        <v>2</v>
      </c>
      <c r="BF82" s="1">
        <f>Sheet1!BR$3</f>
        <v>3</v>
      </c>
      <c r="BG82" s="1" t="str">
        <f>Sheet1!BS$3</f>
        <v>Final</v>
      </c>
      <c r="BH82" s="1"/>
      <c r="BI82" s="1"/>
      <c r="BJ82" s="1"/>
    </row>
    <row r="83" spans="1:62" x14ac:dyDescent="0.2">
      <c r="A83" s="1" t="e">
        <f>+Sheet1!#REF!</f>
        <v>#REF!</v>
      </c>
      <c r="B83" s="1" t="e">
        <f>+Sheet1!#REF!</f>
        <v>#REF!</v>
      </c>
      <c r="C83" s="1" t="e">
        <f>+Sheet1!#REF!</f>
        <v>#REF!</v>
      </c>
      <c r="D83" s="1" t="e">
        <f>+Sheet1!#REF!</f>
        <v>#REF!</v>
      </c>
      <c r="E83" s="1" t="e">
        <f>+Sheet1!#REF!</f>
        <v>#REF!</v>
      </c>
      <c r="F83" s="1" t="e">
        <f>+Sheet1!#REF!</f>
        <v>#REF!</v>
      </c>
      <c r="G83" s="1" t="e">
        <f>+Sheet1!#REF!</f>
        <v>#REF!</v>
      </c>
      <c r="H83" s="1" t="e">
        <f>+Sheet1!#REF!</f>
        <v>#REF!</v>
      </c>
      <c r="I83" s="1" t="e">
        <f>+Sheet1!#REF!</f>
        <v>#REF!</v>
      </c>
      <c r="J83" s="1" t="e">
        <f>+Sheet1!#REF!</f>
        <v>#REF!</v>
      </c>
      <c r="K83" s="1" t="e">
        <f>+Sheet1!#REF!</f>
        <v>#REF!</v>
      </c>
      <c r="L83" s="1" t="e">
        <f>+Sheet1!#REF!</f>
        <v>#REF!</v>
      </c>
      <c r="M83" s="1" t="e">
        <f>+Sheet1!#REF!</f>
        <v>#REF!</v>
      </c>
      <c r="N83" s="1" t="e">
        <f>+Sheet1!#REF!</f>
        <v>#REF!</v>
      </c>
      <c r="O83" s="1" t="e">
        <f>+Sheet1!#REF!</f>
        <v>#REF!</v>
      </c>
      <c r="P83" s="1" t="e">
        <f>+Sheet1!#REF!</f>
        <v>#REF!</v>
      </c>
      <c r="Q83" s="1" t="e">
        <f>+Sheet1!#REF!</f>
        <v>#REF!</v>
      </c>
      <c r="R83" s="1" t="e">
        <f>+Sheet1!#REF!</f>
        <v>#REF!</v>
      </c>
      <c r="S83" s="1" t="e">
        <f>+Sheet1!#REF!</f>
        <v>#REF!</v>
      </c>
      <c r="T83" s="1" t="e">
        <f>+Sheet1!#REF!</f>
        <v>#REF!</v>
      </c>
      <c r="U83" s="1" t="e">
        <f>+Sheet1!#REF!</f>
        <v>#REF!</v>
      </c>
      <c r="V83" s="1" t="e">
        <f>+Sheet1!#REF!</f>
        <v>#REF!</v>
      </c>
      <c r="W83" s="1" t="e">
        <f>+Sheet1!#REF!</f>
        <v>#REF!</v>
      </c>
      <c r="X83" s="1" t="e">
        <f>+Sheet1!#REF!</f>
        <v>#REF!</v>
      </c>
      <c r="Y83" s="1" t="e">
        <f>+Sheet1!#REF!</f>
        <v>#REF!</v>
      </c>
      <c r="Z83" s="1" t="e">
        <f>+Sheet1!#REF!</f>
        <v>#REF!</v>
      </c>
      <c r="AA83" s="1" t="e">
        <f>+Sheet1!#REF!</f>
        <v>#REF!</v>
      </c>
      <c r="AB83" s="1" t="e">
        <f>+Sheet1!#REF!</f>
        <v>#REF!</v>
      </c>
      <c r="AC83" s="1" t="e">
        <f>+Sheet1!#REF!</f>
        <v>#REF!</v>
      </c>
      <c r="AD83" s="1" t="e">
        <f>+Sheet1!#REF!</f>
        <v>#REF!</v>
      </c>
      <c r="AE83" s="1" t="e">
        <f>+Sheet1!#REF!</f>
        <v>#REF!</v>
      </c>
      <c r="AF83" s="1" t="e">
        <f>+Sheet1!#REF!</f>
        <v>#REF!</v>
      </c>
      <c r="AG83" s="1" t="e">
        <f>+Sheet1!#REF!</f>
        <v>#REF!</v>
      </c>
      <c r="AH83" s="1" t="e">
        <f>+Sheet1!#REF!</f>
        <v>#REF!</v>
      </c>
      <c r="AI83" s="1" t="e">
        <f>+Sheet1!#REF!</f>
        <v>#REF!</v>
      </c>
      <c r="AJ83" s="1" t="e">
        <f>+Sheet1!#REF!</f>
        <v>#REF!</v>
      </c>
      <c r="AK83" s="1" t="e">
        <f>+Sheet1!#REF!</f>
        <v>#REF!</v>
      </c>
      <c r="AL83" s="1" t="e">
        <f>+Sheet1!#REF!</f>
        <v>#REF!</v>
      </c>
      <c r="AM83" s="1" t="e">
        <f>+Sheet1!#REF!</f>
        <v>#REF!</v>
      </c>
      <c r="AN83" s="1" t="e">
        <f>+Sheet1!#REF!</f>
        <v>#REF!</v>
      </c>
      <c r="AO83" s="1" t="e">
        <f>+Sheet1!#REF!</f>
        <v>#REF!</v>
      </c>
      <c r="AP83" s="1" t="e">
        <f>+Sheet1!#REF!</f>
        <v>#REF!</v>
      </c>
      <c r="AQ83" s="1" t="e">
        <f>+Sheet1!#REF!</f>
        <v>#REF!</v>
      </c>
      <c r="AR83" s="1" t="e">
        <f>+Sheet1!#REF!</f>
        <v>#REF!</v>
      </c>
      <c r="AS83" s="1" t="e">
        <f>+Sheet1!#REF!</f>
        <v>#REF!</v>
      </c>
      <c r="AT83" s="1" t="e">
        <f>+Sheet1!#REF!</f>
        <v>#REF!</v>
      </c>
      <c r="AU83" s="1" t="e">
        <f>+Sheet1!#REF!</f>
        <v>#REF!</v>
      </c>
      <c r="AV83" s="1" t="e">
        <f>+Sheet1!#REF!</f>
        <v>#REF!</v>
      </c>
      <c r="AW83" s="1" t="e">
        <f>+Sheet1!#REF!</f>
        <v>#REF!</v>
      </c>
      <c r="AX83" s="1" t="e">
        <f>+Sheet1!#REF!</f>
        <v>#REF!</v>
      </c>
      <c r="AY83" s="1" t="e">
        <f>+Sheet1!#REF!</f>
        <v>#REF!</v>
      </c>
      <c r="AZ83" s="1" t="e">
        <f>+Sheet1!#REF!</f>
        <v>#REF!</v>
      </c>
      <c r="BA83" s="1" t="e">
        <f>+Sheet1!#REF!</f>
        <v>#REF!</v>
      </c>
      <c r="BB83" s="1" t="e">
        <f>+Sheet1!#REF!</f>
        <v>#REF!</v>
      </c>
      <c r="BC83" s="1" t="e">
        <f>+Sheet1!#REF!</f>
        <v>#REF!</v>
      </c>
      <c r="BD83" s="1" t="e">
        <f>+Sheet1!#REF!</f>
        <v>#REF!</v>
      </c>
      <c r="BE83" s="1" t="e">
        <f>+Sheet1!#REF!</f>
        <v>#REF!</v>
      </c>
      <c r="BF83" s="1" t="e">
        <f>+Sheet1!#REF!</f>
        <v>#REF!</v>
      </c>
      <c r="BG83" s="1" t="e">
        <f>+Sheet1!#REF!</f>
        <v>#REF!</v>
      </c>
      <c r="BH83" s="1" t="e">
        <f>+Sheet1!#REF!</f>
        <v>#REF!</v>
      </c>
      <c r="BI83" s="1" t="e">
        <f>+Sheet1!#REF!</f>
        <v>#REF!</v>
      </c>
      <c r="BJ83" s="1" t="e">
        <f>+Sheet1!#REF!</f>
        <v>#REF!</v>
      </c>
    </row>
    <row r="84" spans="1:62" x14ac:dyDescent="0.2">
      <c r="A84" s="1" t="str">
        <f>+Sheet1!B$26</f>
        <v>Points, Possible</v>
      </c>
      <c r="B84" s="1"/>
      <c r="C84" s="1"/>
      <c r="D84" s="1">
        <f>+Sheet1!F$27</f>
        <v>16</v>
      </c>
      <c r="E84" s="1">
        <f>+Sheet1!G$27</f>
        <v>10</v>
      </c>
      <c r="F84" s="1">
        <f>+Sheet1!H$27</f>
        <v>10</v>
      </c>
      <c r="G84" s="1">
        <f>+Sheet1!I$27</f>
        <v>15</v>
      </c>
      <c r="H84" s="1">
        <f>+Sheet1!J$27</f>
        <v>17</v>
      </c>
      <c r="I84" s="1">
        <f>+Sheet1!K$27</f>
        <v>9</v>
      </c>
      <c r="J84" s="1">
        <f>+Sheet1!L$27</f>
        <v>8</v>
      </c>
      <c r="K84" s="1">
        <f>+Sheet1!M$27</f>
        <v>10</v>
      </c>
      <c r="L84" s="1">
        <f>+Sheet1!N$27</f>
        <v>8</v>
      </c>
      <c r="M84" s="1">
        <f>+Sheet1!O$27</f>
        <v>13</v>
      </c>
      <c r="N84" s="1">
        <f>+Sheet1!P$27</f>
        <v>20</v>
      </c>
      <c r="O84" s="1">
        <f>+Sheet1!Q$27</f>
        <v>14</v>
      </c>
      <c r="P84" s="1">
        <f>+Sheet1!R$27</f>
        <v>12</v>
      </c>
      <c r="Q84" s="1">
        <f>+Sheet1!S$27</f>
        <v>13</v>
      </c>
      <c r="R84" s="1">
        <f>+Sheet1!T$27</f>
        <v>22</v>
      </c>
      <c r="S84" s="1">
        <f>+Sheet1!U$27</f>
        <v>5</v>
      </c>
      <c r="T84" s="1">
        <f>+Sheet1!V$27</f>
        <v>7</v>
      </c>
      <c r="U84" s="1">
        <f>+Sheet1!W$27</f>
        <v>6</v>
      </c>
      <c r="V84" s="1">
        <f>+Sheet1!X$27</f>
        <v>9</v>
      </c>
      <c r="W84" s="1">
        <f>+Sheet1!Y$27</f>
        <v>26</v>
      </c>
      <c r="X84" s="1">
        <f>+Sheet1!Z$27</f>
        <v>12</v>
      </c>
      <c r="Y84" s="1">
        <f>+Sheet1!AA$27</f>
        <v>12</v>
      </c>
      <c r="Z84" s="1">
        <f>+Sheet1!AB$27</f>
        <v>7</v>
      </c>
      <c r="AA84" s="1">
        <f>+Sheet1!AC$27</f>
        <v>10</v>
      </c>
      <c r="AB84" s="1" t="e">
        <f>+Sheet1!#REF!</f>
        <v>#REF!</v>
      </c>
      <c r="AC84" s="1">
        <f>+Sheet1!AD$27</f>
        <v>11</v>
      </c>
      <c r="AD84" s="1">
        <f>+Sheet1!AE$27</f>
        <v>7</v>
      </c>
      <c r="AE84" s="1">
        <f>+Sheet1!AF$27</f>
        <v>2</v>
      </c>
      <c r="AF84" s="1">
        <f>+Sheet1!AG$26</f>
        <v>11</v>
      </c>
      <c r="AG84" s="1">
        <f>+Sheet1!AH$26</f>
        <v>13</v>
      </c>
      <c r="AH84" s="1">
        <f>+Sheet1!AI$26</f>
        <v>0</v>
      </c>
      <c r="AI84" s="1" t="e">
        <f>+Sheet1!#REF!</f>
        <v>#REF!</v>
      </c>
      <c r="AJ84" s="1" t="e">
        <f>+Sheet1!#REF!</f>
        <v>#REF!</v>
      </c>
      <c r="AK84" s="1" t="e">
        <f>+Sheet1!#REF!</f>
        <v>#REF!</v>
      </c>
      <c r="AL84" s="1" t="e">
        <f>+Sheet1!#REF!</f>
        <v>#REF!</v>
      </c>
      <c r="AM84" s="1" t="e">
        <f>+Sheet1!#REF!</f>
        <v>#REF!</v>
      </c>
      <c r="AN84" s="1">
        <f>+Sheet1!AM$26</f>
        <v>0</v>
      </c>
      <c r="AO84" s="1">
        <f>+Sheet1!AN$26</f>
        <v>0</v>
      </c>
      <c r="AP84" s="1">
        <f>+Sheet1!AO$26</f>
        <v>250</v>
      </c>
      <c r="AQ84" s="1">
        <f>+Sheet1!AP$26</f>
        <v>0</v>
      </c>
      <c r="AR84" s="1">
        <f>+Sheet1!AQ$26</f>
        <v>10</v>
      </c>
      <c r="AS84" s="1">
        <f>+Sheet1!AR$26</f>
        <v>10</v>
      </c>
      <c r="AT84" s="1">
        <f>+Sheet1!AS$26</f>
        <v>10</v>
      </c>
      <c r="AU84" s="1">
        <f>+Sheet1!AT$26</f>
        <v>10</v>
      </c>
      <c r="AV84" s="1">
        <f>+Sheet1!AU$26</f>
        <v>10</v>
      </c>
      <c r="AW84" s="1">
        <f>+Sheet1!AV$26</f>
        <v>10</v>
      </c>
      <c r="AX84" s="1">
        <f>+Sheet1!BB$26</f>
        <v>10</v>
      </c>
      <c r="AY84" s="1">
        <f>+Sheet1!BC$26</f>
        <v>0</v>
      </c>
      <c r="AZ84" s="1">
        <f>+Sheet1!BF$26</f>
        <v>0</v>
      </c>
      <c r="BA84" s="1">
        <f>+Sheet1!BG$26</f>
        <v>0</v>
      </c>
      <c r="BB84" s="1">
        <f>+Sheet1!BJ$26</f>
        <v>150</v>
      </c>
      <c r="BC84" s="1" t="e">
        <f>+Sheet1!#REF!</f>
        <v>#REF!</v>
      </c>
      <c r="BD84" s="1">
        <f>+Sheet1!BP$26</f>
        <v>100</v>
      </c>
      <c r="BE84" s="1">
        <f>+Sheet1!BQ$26</f>
        <v>100</v>
      </c>
      <c r="BF84" s="1">
        <f>+Sheet1!BR$26</f>
        <v>100</v>
      </c>
      <c r="BG84" s="1">
        <f>+Sheet1!BS$26</f>
        <v>200</v>
      </c>
      <c r="BH84" s="1">
        <f>+Sheet1!BU$26</f>
        <v>1000</v>
      </c>
      <c r="BI84" s="1">
        <f>+Sheet1!BV$26</f>
        <v>100</v>
      </c>
      <c r="BJ84" s="1"/>
    </row>
    <row r="85" spans="1:6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 x14ac:dyDescent="0.2">
      <c r="A87" s="1"/>
      <c r="B87" s="1"/>
      <c r="C87" s="1"/>
      <c r="D87" s="1" t="str">
        <f>Sheet1!$F$2</f>
        <v>HW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 t="str">
        <f>Sheet1!AO$2</f>
        <v>HW TOT</v>
      </c>
      <c r="AQ87" s="1" t="str">
        <f>Sheet1!AP$2</f>
        <v>HW pts</v>
      </c>
      <c r="AR87" s="1" t="str">
        <f>Sheet1!AQ$2</f>
        <v>WS</v>
      </c>
      <c r="AS87" s="1"/>
      <c r="AT87" s="1"/>
      <c r="AU87" s="1"/>
      <c r="AV87" s="1"/>
      <c r="AW87" s="1"/>
      <c r="AX87" s="1"/>
      <c r="AY87" s="1"/>
      <c r="AZ87" s="1"/>
      <c r="BA87" s="1"/>
      <c r="BB87" s="1" t="str">
        <f>Sheet1!BJ$2</f>
        <v>WS TOT</v>
      </c>
      <c r="BC87" s="1" t="e">
        <f>Sheet1!#REF!</f>
        <v>#REF!</v>
      </c>
      <c r="BD87" s="1" t="str">
        <f>Sheet1!BP$2</f>
        <v>Exams</v>
      </c>
      <c r="BE87" s="1"/>
      <c r="BF87" s="1"/>
      <c r="BG87" s="1"/>
      <c r="BH87" s="1" t="str">
        <f>Sheet1!BU$2</f>
        <v>TOTAL</v>
      </c>
      <c r="BI87" s="1" t="str">
        <f>Sheet1!BV$2</f>
        <v>Current</v>
      </c>
      <c r="BJ87" s="1"/>
    </row>
    <row r="88" spans="1:62" x14ac:dyDescent="0.2">
      <c r="A88" s="1"/>
      <c r="B88" s="1"/>
      <c r="C88" s="1"/>
      <c r="D88" s="1" t="str">
        <f>Sheet1!F$3</f>
        <v>01 intro</v>
      </c>
      <c r="E88" s="1" t="str">
        <f>Sheet1!G$3</f>
        <v>02 Review</v>
      </c>
      <c r="F88" s="1" t="str">
        <f>Sheet1!H$3</f>
        <v>03 def ints</v>
      </c>
      <c r="G88" s="1" t="str">
        <f>Sheet1!I$3</f>
        <v>04 FTC</v>
      </c>
      <c r="H88" s="1" t="str">
        <f>Sheet1!J$3</f>
        <v>05 u-sub</v>
      </c>
      <c r="I88" s="1" t="str">
        <f>Sheet1!K$3</f>
        <v>06 area btwn</v>
      </c>
      <c r="J88" s="1" t="str">
        <f>Sheet1!L$3</f>
        <v>07 disc</v>
      </c>
      <c r="K88" s="1" t="str">
        <f>Sheet1!M$3</f>
        <v>08 shell</v>
      </c>
      <c r="L88" s="1" t="str">
        <f>Sheet1!N$3</f>
        <v>09 Work</v>
      </c>
      <c r="M88" s="1" t="str">
        <f>Sheet1!O$3</f>
        <v>10 Parts</v>
      </c>
      <c r="N88" s="1" t="str">
        <f>Sheet1!P$3</f>
        <v>11 Trig ints</v>
      </c>
      <c r="O88" s="1" t="str">
        <f>Sheet1!Q$3</f>
        <v>12 Trig sub</v>
      </c>
      <c r="P88" s="1" t="str">
        <f>Sheet1!R$3</f>
        <v>13 Partial Fractions</v>
      </c>
      <c r="Q88" s="1" t="str">
        <f>Sheet1!S$3</f>
        <v>14 L'Hospital</v>
      </c>
      <c r="R88" s="1" t="str">
        <f>Sheet1!T$3</f>
        <v>15 Improper Ints</v>
      </c>
      <c r="S88" s="1" t="str">
        <f>Sheet1!U$3</f>
        <v>16 Approx Int</v>
      </c>
      <c r="T88" s="1" t="str">
        <f>Sheet1!V$3</f>
        <v>17 Arcl Length</v>
      </c>
      <c r="U88" s="1" t="str">
        <f>Sheet1!W$3</f>
        <v>18 Parametric Curves</v>
      </c>
      <c r="V88" s="1" t="str">
        <f>Sheet1!X$3</f>
        <v>19 Calc on PMCs</v>
      </c>
      <c r="W88" s="1" t="str">
        <f>Sheet1!Y$3</f>
        <v>20 Polar Coords</v>
      </c>
      <c r="X88" s="1" t="str">
        <f>Sheet1!Z$3</f>
        <v>21 Sequecnces</v>
      </c>
      <c r="Y88" s="1" t="str">
        <f>Sheet1!AA$3</f>
        <v>22 Series</v>
      </c>
      <c r="Z88" s="1" t="str">
        <f>Sheet1!AB$3</f>
        <v>23 Integral Test</v>
      </c>
      <c r="AA88" s="1" t="str">
        <f>Sheet1!AC$3</f>
        <v>24 Comparison Tests</v>
      </c>
      <c r="AB88" s="1" t="e">
        <f>Sheet1!#REF!</f>
        <v>#REF!</v>
      </c>
      <c r="AC88" s="1" t="str">
        <f>Sheet1!AD$3</f>
        <v>25 Alternating Series</v>
      </c>
      <c r="AD88" s="1" t="str">
        <f>Sheet1!AE$3</f>
        <v>26 Ratio/Root</v>
      </c>
      <c r="AE88" s="1" t="str">
        <f>Sheet1!AF$3</f>
        <v>27 Strategy</v>
      </c>
      <c r="AF88" s="1" t="str">
        <f>Sheet1!AG$3</f>
        <v>28 Power Series</v>
      </c>
      <c r="AG88" s="1" t="str">
        <f>Sheet1!AH$3</f>
        <v>29 Taylor Series</v>
      </c>
      <c r="AH88" s="1">
        <f>Sheet1!AI$3</f>
        <v>0</v>
      </c>
      <c r="AI88" s="1" t="e">
        <f>Sheet1!#REF!</f>
        <v>#REF!</v>
      </c>
      <c r="AJ88" s="1" t="e">
        <f>Sheet1!#REF!</f>
        <v>#REF!</v>
      </c>
      <c r="AK88" s="1" t="e">
        <f>Sheet1!#REF!</f>
        <v>#REF!</v>
      </c>
      <c r="AL88" s="1" t="e">
        <f>Sheet1!#REF!</f>
        <v>#REF!</v>
      </c>
      <c r="AM88" s="1" t="e">
        <f>Sheet1!#REF!</f>
        <v>#REF!</v>
      </c>
      <c r="AN88" s="1">
        <f>Sheet1!AM$3</f>
        <v>0</v>
      </c>
      <c r="AO88" s="1">
        <f>Sheet1!AN$3</f>
        <v>0</v>
      </c>
      <c r="AP88" s="1"/>
      <c r="AQ88" s="1"/>
      <c r="AR88" s="1">
        <f>Sheet1!AQ$3</f>
        <v>1</v>
      </c>
      <c r="AS88" s="1">
        <f>Sheet1!AR$3</f>
        <v>2</v>
      </c>
      <c r="AT88" s="1">
        <f>Sheet1!AS$3</f>
        <v>3</v>
      </c>
      <c r="AU88" s="1">
        <f>Sheet1!AT$3</f>
        <v>4</v>
      </c>
      <c r="AV88" s="1">
        <f>Sheet1!AU$3</f>
        <v>5</v>
      </c>
      <c r="AW88" s="1">
        <f>Sheet1!AV$3</f>
        <v>6</v>
      </c>
      <c r="AX88" s="1">
        <f>Sheet1!BB$3</f>
        <v>12</v>
      </c>
      <c r="AY88" s="1">
        <f>Sheet1!BC$3</f>
        <v>13</v>
      </c>
      <c r="AZ88" s="1">
        <f>Sheet1!BF$3</f>
        <v>16</v>
      </c>
      <c r="BA88" s="1">
        <f>Sheet1!BG$3</f>
        <v>17</v>
      </c>
      <c r="BB88" s="1"/>
      <c r="BC88" s="1"/>
      <c r="BD88" s="1">
        <f>Sheet1!BP$3</f>
        <v>1</v>
      </c>
      <c r="BE88" s="1">
        <f>Sheet1!BQ$3</f>
        <v>2</v>
      </c>
      <c r="BF88" s="1">
        <f>Sheet1!BR$3</f>
        <v>3</v>
      </c>
      <c r="BG88" s="1" t="str">
        <f>Sheet1!BS$3</f>
        <v>Final</v>
      </c>
      <c r="BH88" s="1"/>
      <c r="BI88" s="1"/>
      <c r="BJ88" s="1"/>
    </row>
    <row r="89" spans="1:62" x14ac:dyDescent="0.2">
      <c r="A89" s="1" t="str">
        <f>+Sheet1!B17</f>
        <v>Roman Konyn</v>
      </c>
      <c r="B89" s="1">
        <f>+Sheet1!C17</f>
        <v>0</v>
      </c>
      <c r="C89" s="1">
        <f>+Sheet1!E17</f>
        <v>0</v>
      </c>
      <c r="D89" s="1">
        <f>+Sheet1!F17</f>
        <v>16</v>
      </c>
      <c r="E89" s="1">
        <f>+Sheet1!G17</f>
        <v>9</v>
      </c>
      <c r="F89" s="1">
        <f>+Sheet1!H17</f>
        <v>7</v>
      </c>
      <c r="G89" s="1">
        <f>+Sheet1!I17</f>
        <v>12</v>
      </c>
      <c r="H89" s="1">
        <f>+Sheet1!J17</f>
        <v>10.7</v>
      </c>
      <c r="I89" s="1">
        <f>+Sheet1!K17</f>
        <v>0</v>
      </c>
      <c r="J89" s="1">
        <f>+Sheet1!L17</f>
        <v>6</v>
      </c>
      <c r="K89" s="1">
        <f>+Sheet1!M17</f>
        <v>6</v>
      </c>
      <c r="L89" s="1">
        <f>+Sheet1!N17</f>
        <v>0</v>
      </c>
      <c r="M89" s="1">
        <f>+Sheet1!O17</f>
        <v>13</v>
      </c>
      <c r="N89" s="1">
        <f>+Sheet1!P17</f>
        <v>0</v>
      </c>
      <c r="O89" s="1">
        <f>+Sheet1!Q17</f>
        <v>14</v>
      </c>
      <c r="P89" s="1">
        <f>+Sheet1!R17</f>
        <v>3</v>
      </c>
      <c r="Q89" s="1">
        <f>+Sheet1!S17</f>
        <v>0</v>
      </c>
      <c r="R89" s="1">
        <f>+Sheet1!T17</f>
        <v>0</v>
      </c>
      <c r="S89" s="1">
        <f>+Sheet1!U17</f>
        <v>2</v>
      </c>
      <c r="T89" s="1">
        <f>+Sheet1!V17</f>
        <v>3.7</v>
      </c>
      <c r="U89" s="1">
        <f>+Sheet1!W17</f>
        <v>0</v>
      </c>
      <c r="V89" s="1">
        <f>+Sheet1!X17</f>
        <v>0</v>
      </c>
      <c r="W89" s="1">
        <f>+Sheet1!Y17</f>
        <v>8.3000000000000007</v>
      </c>
      <c r="X89" s="1">
        <f>+Sheet1!Z17</f>
        <v>8.5</v>
      </c>
      <c r="Y89" s="1">
        <f>+Sheet1!AA17</f>
        <v>4.8</v>
      </c>
      <c r="Z89" s="1">
        <f>+Sheet1!AB17</f>
        <v>0.5</v>
      </c>
      <c r="AA89" s="1">
        <f>+Sheet1!AC17</f>
        <v>10</v>
      </c>
      <c r="AB89" s="1" t="e">
        <f>+Sheet1!#REF!</f>
        <v>#REF!</v>
      </c>
      <c r="AC89" s="1">
        <f>+Sheet1!AD17</f>
        <v>10</v>
      </c>
      <c r="AD89" s="1">
        <f>+Sheet1!AE17</f>
        <v>0</v>
      </c>
      <c r="AE89" s="1">
        <f>+Sheet1!AF17</f>
        <v>0</v>
      </c>
      <c r="AF89" s="1">
        <f>+Sheet1!AG17</f>
        <v>6</v>
      </c>
      <c r="AG89" s="1">
        <f>+Sheet1!AH17</f>
        <v>0</v>
      </c>
      <c r="AH89" s="1">
        <f>+Sheet1!AI17</f>
        <v>0</v>
      </c>
      <c r="AI89" s="1" t="e">
        <f>+Sheet1!#REF!</f>
        <v>#REF!</v>
      </c>
      <c r="AJ89" s="1" t="e">
        <f>+Sheet1!#REF!</f>
        <v>#REF!</v>
      </c>
      <c r="AK89" s="1" t="e">
        <f>+Sheet1!#REF!</f>
        <v>#REF!</v>
      </c>
      <c r="AL89" s="1" t="e">
        <f>+Sheet1!#REF!</f>
        <v>#REF!</v>
      </c>
      <c r="AM89" s="1" t="e">
        <f>+Sheet1!#REF!</f>
        <v>#REF!</v>
      </c>
      <c r="AN89" s="1">
        <f>+Sheet1!AM17</f>
        <v>0</v>
      </c>
      <c r="AO89" s="1">
        <f>+Sheet1!AN17</f>
        <v>0</v>
      </c>
      <c r="AP89" s="1">
        <f>+Sheet1!AO17</f>
        <v>150.5</v>
      </c>
      <c r="AQ89" s="1">
        <f>+Sheet1!AP17</f>
        <v>0</v>
      </c>
      <c r="AR89" s="1">
        <f>+Sheet1!AQ17</f>
        <v>9.5</v>
      </c>
      <c r="AS89" s="1">
        <f>+Sheet1!AR17</f>
        <v>9.6</v>
      </c>
      <c r="AT89" s="1">
        <f>+Sheet1!AS17</f>
        <v>9</v>
      </c>
      <c r="AU89" s="1">
        <f>+Sheet1!AT17</f>
        <v>8.5</v>
      </c>
      <c r="AV89" s="1">
        <f>+Sheet1!AU17</f>
        <v>5</v>
      </c>
      <c r="AW89" s="1">
        <f>+Sheet1!AV17</f>
        <v>10</v>
      </c>
      <c r="AX89" s="1">
        <f>+Sheet1!BB17</f>
        <v>8</v>
      </c>
      <c r="AY89" s="1">
        <f>+Sheet1!BC17</f>
        <v>0</v>
      </c>
      <c r="AZ89" s="1">
        <f>+Sheet1!BF17</f>
        <v>0</v>
      </c>
      <c r="BA89" s="1">
        <f>+Sheet1!BG17</f>
        <v>0</v>
      </c>
      <c r="BB89" s="1">
        <f>+Sheet1!BJ17</f>
        <v>141.14999999999998</v>
      </c>
      <c r="BC89" s="1" t="e">
        <f>+Sheet1!#REF!</f>
        <v>#REF!</v>
      </c>
      <c r="BD89" s="1">
        <f>+Sheet1!BP17</f>
        <v>58</v>
      </c>
      <c r="BE89" s="1">
        <f>+Sheet1!BQ17</f>
        <v>67</v>
      </c>
      <c r="BF89" s="1">
        <f>+Sheet1!BR17</f>
        <v>40</v>
      </c>
      <c r="BG89" s="1">
        <f>+Sheet1!BS17</f>
        <v>0</v>
      </c>
      <c r="BH89" s="1">
        <f>+Sheet1!BU17</f>
        <v>551.65</v>
      </c>
      <c r="BI89" s="1">
        <f>+Sheet1!BV17</f>
        <v>55.164999999999999</v>
      </c>
      <c r="BJ89" s="1" t="str">
        <f>+Sheet1!BW17</f>
        <v>Roman Konyn</v>
      </c>
    </row>
    <row r="90" spans="1:62" x14ac:dyDescent="0.2">
      <c r="A90" s="1" t="str">
        <f>+Sheet1!B$26</f>
        <v>Points, Possible</v>
      </c>
      <c r="B90" s="1"/>
      <c r="C90" s="1"/>
      <c r="D90" s="1">
        <f>+Sheet1!F$27</f>
        <v>16</v>
      </c>
      <c r="E90" s="1">
        <f>+Sheet1!G$27</f>
        <v>10</v>
      </c>
      <c r="F90" s="1">
        <f>+Sheet1!H$27</f>
        <v>10</v>
      </c>
      <c r="G90" s="1">
        <f>+Sheet1!I$27</f>
        <v>15</v>
      </c>
      <c r="H90" s="1">
        <f>+Sheet1!J$27</f>
        <v>17</v>
      </c>
      <c r="I90" s="1">
        <f>+Sheet1!K$27</f>
        <v>9</v>
      </c>
      <c r="J90" s="1">
        <f>+Sheet1!L$27</f>
        <v>8</v>
      </c>
      <c r="K90" s="1">
        <f>+Sheet1!M$27</f>
        <v>10</v>
      </c>
      <c r="L90" s="1">
        <f>+Sheet1!N$27</f>
        <v>8</v>
      </c>
      <c r="M90" s="1">
        <f>+Sheet1!O$27</f>
        <v>13</v>
      </c>
      <c r="N90" s="1">
        <f>+Sheet1!P$27</f>
        <v>20</v>
      </c>
      <c r="O90" s="1">
        <f>+Sheet1!Q$27</f>
        <v>14</v>
      </c>
      <c r="P90" s="1">
        <f>+Sheet1!R$27</f>
        <v>12</v>
      </c>
      <c r="Q90" s="1">
        <f>+Sheet1!S$27</f>
        <v>13</v>
      </c>
      <c r="R90" s="1">
        <f>+Sheet1!T$27</f>
        <v>22</v>
      </c>
      <c r="S90" s="1">
        <f>+Sheet1!U$27</f>
        <v>5</v>
      </c>
      <c r="T90" s="1">
        <f>+Sheet1!V$27</f>
        <v>7</v>
      </c>
      <c r="U90" s="1">
        <f>+Sheet1!W$27</f>
        <v>6</v>
      </c>
      <c r="V90" s="1">
        <f>+Sheet1!X$27</f>
        <v>9</v>
      </c>
      <c r="W90" s="1">
        <f>+Sheet1!Y$27</f>
        <v>26</v>
      </c>
      <c r="X90" s="1">
        <f>+Sheet1!Z$27</f>
        <v>12</v>
      </c>
      <c r="Y90" s="1">
        <f>+Sheet1!AA$27</f>
        <v>12</v>
      </c>
      <c r="Z90" s="1">
        <f>+Sheet1!AB$27</f>
        <v>7</v>
      </c>
      <c r="AA90" s="1">
        <f>+Sheet1!AC$27</f>
        <v>10</v>
      </c>
      <c r="AB90" s="1" t="e">
        <f>+Sheet1!#REF!</f>
        <v>#REF!</v>
      </c>
      <c r="AC90" s="1">
        <f>+Sheet1!AD$27</f>
        <v>11</v>
      </c>
      <c r="AD90" s="1">
        <f>+Sheet1!AE$27</f>
        <v>7</v>
      </c>
      <c r="AE90" s="1">
        <f>+Sheet1!AF$27</f>
        <v>2</v>
      </c>
      <c r="AF90" s="1">
        <f>+Sheet1!AG$26</f>
        <v>11</v>
      </c>
      <c r="AG90" s="1">
        <f>+Sheet1!AH$26</f>
        <v>13</v>
      </c>
      <c r="AH90" s="1">
        <f>+Sheet1!AI$26</f>
        <v>0</v>
      </c>
      <c r="AI90" s="1" t="e">
        <f>+Sheet1!#REF!</f>
        <v>#REF!</v>
      </c>
      <c r="AJ90" s="1" t="e">
        <f>+Sheet1!#REF!</f>
        <v>#REF!</v>
      </c>
      <c r="AK90" s="1" t="e">
        <f>+Sheet1!#REF!</f>
        <v>#REF!</v>
      </c>
      <c r="AL90" s="1" t="e">
        <f>+Sheet1!#REF!</f>
        <v>#REF!</v>
      </c>
      <c r="AM90" s="1" t="e">
        <f>+Sheet1!#REF!</f>
        <v>#REF!</v>
      </c>
      <c r="AN90" s="1">
        <f>+Sheet1!AM$26</f>
        <v>0</v>
      </c>
      <c r="AO90" s="1">
        <f>+Sheet1!AN$26</f>
        <v>0</v>
      </c>
      <c r="AP90" s="1">
        <f>+Sheet1!AO$26</f>
        <v>250</v>
      </c>
      <c r="AQ90" s="1">
        <f>+Sheet1!AP$26</f>
        <v>0</v>
      </c>
      <c r="AR90" s="1">
        <f>+Sheet1!AQ$26</f>
        <v>10</v>
      </c>
      <c r="AS90" s="1">
        <f>+Sheet1!AR$26</f>
        <v>10</v>
      </c>
      <c r="AT90" s="1">
        <f>+Sheet1!AS$26</f>
        <v>10</v>
      </c>
      <c r="AU90" s="1">
        <f>+Sheet1!AT$26</f>
        <v>10</v>
      </c>
      <c r="AV90" s="1">
        <f>+Sheet1!AU$26</f>
        <v>10</v>
      </c>
      <c r="AW90" s="1">
        <f>+Sheet1!AV$26</f>
        <v>10</v>
      </c>
      <c r="AX90" s="1">
        <f>+Sheet1!BB$26</f>
        <v>10</v>
      </c>
      <c r="AY90" s="1">
        <f>+Sheet1!BC$26</f>
        <v>0</v>
      </c>
      <c r="AZ90" s="1">
        <f>+Sheet1!BF$26</f>
        <v>0</v>
      </c>
      <c r="BA90" s="1">
        <f>+Sheet1!BG$26</f>
        <v>0</v>
      </c>
      <c r="BB90" s="1">
        <f>+Sheet1!BJ$26</f>
        <v>150</v>
      </c>
      <c r="BC90" s="1" t="e">
        <f>+Sheet1!#REF!</f>
        <v>#REF!</v>
      </c>
      <c r="BD90" s="1">
        <f>+Sheet1!BP$26</f>
        <v>100</v>
      </c>
      <c r="BE90" s="1">
        <f>+Sheet1!BQ$26</f>
        <v>100</v>
      </c>
      <c r="BF90" s="1">
        <f>+Sheet1!BR$26</f>
        <v>100</v>
      </c>
      <c r="BG90" s="1">
        <f>+Sheet1!BS$26</f>
        <v>200</v>
      </c>
      <c r="BH90" s="1">
        <f>+Sheet1!BU$26</f>
        <v>1000</v>
      </c>
      <c r="BI90" s="1">
        <f>+Sheet1!BV$26</f>
        <v>100</v>
      </c>
      <c r="BJ90" s="1"/>
    </row>
    <row r="91" spans="1:6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 x14ac:dyDescent="0.2">
      <c r="A93" s="1"/>
      <c r="B93" s="1"/>
      <c r="C93" s="1"/>
      <c r="D93" s="1" t="str">
        <f>Sheet1!$F$2</f>
        <v>HW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 t="str">
        <f>Sheet1!AO$2</f>
        <v>HW TOT</v>
      </c>
      <c r="AQ93" s="1" t="str">
        <f>Sheet1!AP$2</f>
        <v>HW pts</v>
      </c>
      <c r="AR93" s="1" t="str">
        <f>Sheet1!AQ$2</f>
        <v>WS</v>
      </c>
      <c r="AS93" s="1"/>
      <c r="AT93" s="1"/>
      <c r="AU93" s="1"/>
      <c r="AV93" s="1"/>
      <c r="AW93" s="1"/>
      <c r="AX93" s="1"/>
      <c r="AY93" s="1"/>
      <c r="AZ93" s="1"/>
      <c r="BA93" s="1"/>
      <c r="BB93" s="1" t="str">
        <f>Sheet1!BJ$2</f>
        <v>WS TOT</v>
      </c>
      <c r="BC93" s="1" t="e">
        <f>Sheet1!#REF!</f>
        <v>#REF!</v>
      </c>
      <c r="BD93" s="1" t="str">
        <f>Sheet1!BP$2</f>
        <v>Exams</v>
      </c>
      <c r="BE93" s="1"/>
      <c r="BF93" s="1"/>
      <c r="BG93" s="1"/>
      <c r="BH93" s="1" t="str">
        <f>Sheet1!BU$2</f>
        <v>TOTAL</v>
      </c>
      <c r="BI93" s="1" t="str">
        <f>Sheet1!BV$2</f>
        <v>Current</v>
      </c>
      <c r="BJ93" s="1"/>
    </row>
    <row r="94" spans="1:62" x14ac:dyDescent="0.2">
      <c r="A94" s="1"/>
      <c r="B94" s="1"/>
      <c r="C94" s="1"/>
      <c r="D94" s="1" t="str">
        <f>Sheet1!F$3</f>
        <v>01 intro</v>
      </c>
      <c r="E94" s="1" t="str">
        <f>Sheet1!G$3</f>
        <v>02 Review</v>
      </c>
      <c r="F94" s="1" t="str">
        <f>Sheet1!H$3</f>
        <v>03 def ints</v>
      </c>
      <c r="G94" s="1" t="str">
        <f>Sheet1!I$3</f>
        <v>04 FTC</v>
      </c>
      <c r="H94" s="1" t="str">
        <f>Sheet1!J$3</f>
        <v>05 u-sub</v>
      </c>
      <c r="I94" s="1" t="str">
        <f>Sheet1!K$3</f>
        <v>06 area btwn</v>
      </c>
      <c r="J94" s="1" t="str">
        <f>Sheet1!L$3</f>
        <v>07 disc</v>
      </c>
      <c r="K94" s="1" t="str">
        <f>Sheet1!M$3</f>
        <v>08 shell</v>
      </c>
      <c r="L94" s="1" t="str">
        <f>Sheet1!N$3</f>
        <v>09 Work</v>
      </c>
      <c r="M94" s="1" t="str">
        <f>Sheet1!O$3</f>
        <v>10 Parts</v>
      </c>
      <c r="N94" s="1" t="str">
        <f>Sheet1!P$3</f>
        <v>11 Trig ints</v>
      </c>
      <c r="O94" s="1" t="str">
        <f>Sheet1!Q$3</f>
        <v>12 Trig sub</v>
      </c>
      <c r="P94" s="1" t="str">
        <f>Sheet1!R$3</f>
        <v>13 Partial Fractions</v>
      </c>
      <c r="Q94" s="1" t="str">
        <f>Sheet1!S$3</f>
        <v>14 L'Hospital</v>
      </c>
      <c r="R94" s="1" t="str">
        <f>Sheet1!T$3</f>
        <v>15 Improper Ints</v>
      </c>
      <c r="S94" s="1" t="str">
        <f>Sheet1!U$3</f>
        <v>16 Approx Int</v>
      </c>
      <c r="T94" s="1" t="str">
        <f>Sheet1!V$3</f>
        <v>17 Arcl Length</v>
      </c>
      <c r="U94" s="1" t="str">
        <f>Sheet1!W$3</f>
        <v>18 Parametric Curves</v>
      </c>
      <c r="V94" s="1" t="str">
        <f>Sheet1!X$3</f>
        <v>19 Calc on PMCs</v>
      </c>
      <c r="W94" s="1" t="str">
        <f>Sheet1!Y$3</f>
        <v>20 Polar Coords</v>
      </c>
      <c r="X94" s="1" t="str">
        <f>Sheet1!Z$3</f>
        <v>21 Sequecnces</v>
      </c>
      <c r="Y94" s="1" t="str">
        <f>Sheet1!AA$3</f>
        <v>22 Series</v>
      </c>
      <c r="Z94" s="1" t="str">
        <f>Sheet1!AB$3</f>
        <v>23 Integral Test</v>
      </c>
      <c r="AA94" s="1" t="str">
        <f>Sheet1!AC$3</f>
        <v>24 Comparison Tests</v>
      </c>
      <c r="AB94" s="1" t="e">
        <f>Sheet1!#REF!</f>
        <v>#REF!</v>
      </c>
      <c r="AC94" s="1" t="str">
        <f>Sheet1!AD$3</f>
        <v>25 Alternating Series</v>
      </c>
      <c r="AD94" s="1" t="str">
        <f>Sheet1!AE$3</f>
        <v>26 Ratio/Root</v>
      </c>
      <c r="AE94" s="1" t="str">
        <f>Sheet1!AF$3</f>
        <v>27 Strategy</v>
      </c>
      <c r="AF94" s="1" t="str">
        <f>Sheet1!AG$3</f>
        <v>28 Power Series</v>
      </c>
      <c r="AG94" s="1" t="str">
        <f>Sheet1!AH$3</f>
        <v>29 Taylor Series</v>
      </c>
      <c r="AH94" s="1">
        <f>Sheet1!AI$3</f>
        <v>0</v>
      </c>
      <c r="AI94" s="1" t="e">
        <f>Sheet1!#REF!</f>
        <v>#REF!</v>
      </c>
      <c r="AJ94" s="1" t="e">
        <f>Sheet1!#REF!</f>
        <v>#REF!</v>
      </c>
      <c r="AK94" s="1" t="e">
        <f>Sheet1!#REF!</f>
        <v>#REF!</v>
      </c>
      <c r="AL94" s="1" t="e">
        <f>Sheet1!#REF!</f>
        <v>#REF!</v>
      </c>
      <c r="AM94" s="1" t="e">
        <f>Sheet1!#REF!</f>
        <v>#REF!</v>
      </c>
      <c r="AN94" s="1">
        <f>Sheet1!AM$3</f>
        <v>0</v>
      </c>
      <c r="AO94" s="1">
        <f>Sheet1!AN$3</f>
        <v>0</v>
      </c>
      <c r="AP94" s="1"/>
      <c r="AQ94" s="1"/>
      <c r="AR94" s="1">
        <f>Sheet1!AQ$3</f>
        <v>1</v>
      </c>
      <c r="AS94" s="1">
        <f>Sheet1!AR$3</f>
        <v>2</v>
      </c>
      <c r="AT94" s="1">
        <f>Sheet1!AS$3</f>
        <v>3</v>
      </c>
      <c r="AU94" s="1">
        <f>Sheet1!AT$3</f>
        <v>4</v>
      </c>
      <c r="AV94" s="1">
        <f>Sheet1!AU$3</f>
        <v>5</v>
      </c>
      <c r="AW94" s="1">
        <f>Sheet1!AV$3</f>
        <v>6</v>
      </c>
      <c r="AX94" s="1">
        <f>Sheet1!BB$3</f>
        <v>12</v>
      </c>
      <c r="AY94" s="1">
        <f>Sheet1!BC$3</f>
        <v>13</v>
      </c>
      <c r="AZ94" s="1">
        <f>Sheet1!BF$3</f>
        <v>16</v>
      </c>
      <c r="BA94" s="1">
        <f>Sheet1!BG$3</f>
        <v>17</v>
      </c>
      <c r="BB94" s="1"/>
      <c r="BC94" s="1"/>
      <c r="BD94" s="1">
        <f>Sheet1!BP$3</f>
        <v>1</v>
      </c>
      <c r="BE94" s="1">
        <f>Sheet1!BQ$3</f>
        <v>2</v>
      </c>
      <c r="BF94" s="1">
        <f>Sheet1!BR$3</f>
        <v>3</v>
      </c>
      <c r="BG94" s="1" t="str">
        <f>Sheet1!BS$3</f>
        <v>Final</v>
      </c>
      <c r="BH94" s="1"/>
      <c r="BI94" s="1"/>
      <c r="BJ94" s="1"/>
    </row>
    <row r="95" spans="1:62" x14ac:dyDescent="0.2">
      <c r="A95" s="1" t="str">
        <f>+Sheet1!B18</f>
        <v>Brock</v>
      </c>
      <c r="B95" s="1">
        <f>+Sheet1!C18</f>
        <v>0</v>
      </c>
      <c r="C95" s="1">
        <f>+Sheet1!E18</f>
        <v>0</v>
      </c>
      <c r="D95" s="1">
        <f>+Sheet1!F18</f>
        <v>15.8</v>
      </c>
      <c r="E95" s="1">
        <f>+Sheet1!G18</f>
        <v>5</v>
      </c>
      <c r="F95" s="1">
        <f>+Sheet1!H18</f>
        <v>5.9</v>
      </c>
      <c r="G95" s="1">
        <f>+Sheet1!I18</f>
        <v>13</v>
      </c>
      <c r="H95" s="1">
        <f>+Sheet1!J18</f>
        <v>9</v>
      </c>
      <c r="I95" s="1">
        <f>+Sheet1!K18</f>
        <v>2</v>
      </c>
      <c r="J95" s="1">
        <f>+Sheet1!L18</f>
        <v>7</v>
      </c>
      <c r="K95" s="1">
        <f>+Sheet1!M18</f>
        <v>2</v>
      </c>
      <c r="L95" s="1">
        <f>+Sheet1!N18</f>
        <v>0</v>
      </c>
      <c r="M95" s="1">
        <f>+Sheet1!O18</f>
        <v>1</v>
      </c>
      <c r="N95" s="1">
        <f>+Sheet1!P18</f>
        <v>20</v>
      </c>
      <c r="O95" s="1">
        <f>+Sheet1!Q18</f>
        <v>13</v>
      </c>
      <c r="P95" s="1">
        <f>+Sheet1!R18</f>
        <v>0</v>
      </c>
      <c r="Q95" s="1">
        <f>+Sheet1!S18</f>
        <v>0</v>
      </c>
      <c r="R95" s="1">
        <f>+Sheet1!T18</f>
        <v>0</v>
      </c>
      <c r="S95" s="1">
        <f>+Sheet1!U18</f>
        <v>0</v>
      </c>
      <c r="T95" s="1">
        <f>+Sheet1!V18</f>
        <v>0</v>
      </c>
      <c r="U95" s="1">
        <f>+Sheet1!W18</f>
        <v>0</v>
      </c>
      <c r="V95" s="1">
        <f>+Sheet1!X18</f>
        <v>3</v>
      </c>
      <c r="W95" s="1">
        <f>+Sheet1!Y18</f>
        <v>0.7</v>
      </c>
      <c r="X95" s="1">
        <f>+Sheet1!Z18</f>
        <v>0</v>
      </c>
      <c r="Y95" s="1">
        <f>+Sheet1!AA18</f>
        <v>0</v>
      </c>
      <c r="Z95" s="1">
        <f>+Sheet1!AB18</f>
        <v>0</v>
      </c>
      <c r="AA95" s="1">
        <f>+Sheet1!AC18</f>
        <v>0</v>
      </c>
      <c r="AB95" s="1" t="e">
        <f>+Sheet1!#REF!</f>
        <v>#REF!</v>
      </c>
      <c r="AC95" s="1">
        <f>+Sheet1!AD18</f>
        <v>7.3</v>
      </c>
      <c r="AD95" s="1">
        <f>+Sheet1!AE18</f>
        <v>0</v>
      </c>
      <c r="AE95" s="1">
        <f>+Sheet1!AF18</f>
        <v>0</v>
      </c>
      <c r="AF95" s="1">
        <f>+Sheet1!AG18</f>
        <v>0</v>
      </c>
      <c r="AG95" s="1">
        <f>+Sheet1!AH18</f>
        <v>0</v>
      </c>
      <c r="AH95" s="1">
        <f>+Sheet1!AI18</f>
        <v>0</v>
      </c>
      <c r="AI95" s="1" t="e">
        <f>+Sheet1!#REF!</f>
        <v>#REF!</v>
      </c>
      <c r="AJ95" s="1" t="e">
        <f>+Sheet1!#REF!</f>
        <v>#REF!</v>
      </c>
      <c r="AK95" s="1" t="e">
        <f>+Sheet1!#REF!</f>
        <v>#REF!</v>
      </c>
      <c r="AL95" s="1" t="e">
        <f>+Sheet1!#REF!</f>
        <v>#REF!</v>
      </c>
      <c r="AM95" s="1" t="e">
        <f>+Sheet1!#REF!</f>
        <v>#REF!</v>
      </c>
      <c r="AN95" s="1">
        <f>+Sheet1!AM18</f>
        <v>0</v>
      </c>
      <c r="AO95" s="1">
        <f>+Sheet1!AN18</f>
        <v>0</v>
      </c>
      <c r="AP95" s="1">
        <f>+Sheet1!AO18</f>
        <v>104.7</v>
      </c>
      <c r="AQ95" s="1">
        <f>+Sheet1!AP18</f>
        <v>0</v>
      </c>
      <c r="AR95" s="1">
        <f>+Sheet1!AQ18</f>
        <v>10</v>
      </c>
      <c r="AS95" s="1">
        <f>+Sheet1!AR18</f>
        <v>9.6</v>
      </c>
      <c r="AT95" s="1">
        <f>+Sheet1!AS18</f>
        <v>9.8000000000000007</v>
      </c>
      <c r="AU95" s="1">
        <f>+Sheet1!AT18</f>
        <v>9.8000000000000007</v>
      </c>
      <c r="AV95" s="1">
        <f>+Sheet1!AU18</f>
        <v>9.6999999999999993</v>
      </c>
      <c r="AW95" s="1">
        <f>+Sheet1!AV18</f>
        <v>10</v>
      </c>
      <c r="AX95" s="1">
        <f>+Sheet1!BB18</f>
        <v>7</v>
      </c>
      <c r="AY95" s="1">
        <f>+Sheet1!BC18</f>
        <v>0</v>
      </c>
      <c r="AZ95" s="1">
        <f>+Sheet1!BF18</f>
        <v>0</v>
      </c>
      <c r="BA95" s="1">
        <f>+Sheet1!BG18</f>
        <v>0</v>
      </c>
      <c r="BB95" s="1">
        <f>+Sheet1!BJ18</f>
        <v>140.85000000000002</v>
      </c>
      <c r="BC95" s="1" t="e">
        <f>+Sheet1!#REF!</f>
        <v>#REF!</v>
      </c>
      <c r="BD95" s="1">
        <f>+Sheet1!BP18</f>
        <v>62</v>
      </c>
      <c r="BE95" s="1">
        <f>+Sheet1!BQ18</f>
        <v>57</v>
      </c>
      <c r="BF95" s="1">
        <f>+Sheet1!BR18</f>
        <v>37</v>
      </c>
      <c r="BG95" s="1">
        <f>+Sheet1!BS18</f>
        <v>0</v>
      </c>
      <c r="BH95" s="1">
        <f>+Sheet1!BU18</f>
        <v>487.55</v>
      </c>
      <c r="BI95" s="1">
        <f>+Sheet1!BV18</f>
        <v>48.755000000000003</v>
      </c>
      <c r="BJ95" s="1" t="str">
        <f>+Sheet1!BW18</f>
        <v>Brock</v>
      </c>
    </row>
    <row r="96" spans="1:62" x14ac:dyDescent="0.2">
      <c r="A96" s="1" t="str">
        <f>+Sheet1!B$26</f>
        <v>Points, Possible</v>
      </c>
      <c r="B96" s="1"/>
      <c r="C96" s="1"/>
      <c r="D96" s="1">
        <f>+Sheet1!F$27</f>
        <v>16</v>
      </c>
      <c r="E96" s="1">
        <f>+Sheet1!G$27</f>
        <v>10</v>
      </c>
      <c r="F96" s="1">
        <f>+Sheet1!H$27</f>
        <v>10</v>
      </c>
      <c r="G96" s="1">
        <f>+Sheet1!I$27</f>
        <v>15</v>
      </c>
      <c r="H96" s="1">
        <f>+Sheet1!J$27</f>
        <v>17</v>
      </c>
      <c r="I96" s="1">
        <f>+Sheet1!K$27</f>
        <v>9</v>
      </c>
      <c r="J96" s="1">
        <f>+Sheet1!L$27</f>
        <v>8</v>
      </c>
      <c r="K96" s="1">
        <f>+Sheet1!M$27</f>
        <v>10</v>
      </c>
      <c r="L96" s="1">
        <f>+Sheet1!N$27</f>
        <v>8</v>
      </c>
      <c r="M96" s="1">
        <f>+Sheet1!O$27</f>
        <v>13</v>
      </c>
      <c r="N96" s="1">
        <f>+Sheet1!P$27</f>
        <v>20</v>
      </c>
      <c r="O96" s="1">
        <f>+Sheet1!Q$27</f>
        <v>14</v>
      </c>
      <c r="P96" s="1">
        <f>+Sheet1!R$27</f>
        <v>12</v>
      </c>
      <c r="Q96" s="1">
        <f>+Sheet1!S$27</f>
        <v>13</v>
      </c>
      <c r="R96" s="1">
        <f>+Sheet1!T$27</f>
        <v>22</v>
      </c>
      <c r="S96" s="1">
        <f>+Sheet1!U$27</f>
        <v>5</v>
      </c>
      <c r="T96" s="1">
        <f>+Sheet1!V$27</f>
        <v>7</v>
      </c>
      <c r="U96" s="1">
        <f>+Sheet1!W$27</f>
        <v>6</v>
      </c>
      <c r="V96" s="1">
        <f>+Sheet1!X$27</f>
        <v>9</v>
      </c>
      <c r="W96" s="1">
        <f>+Sheet1!Y$27</f>
        <v>26</v>
      </c>
      <c r="X96" s="1">
        <f>+Sheet1!Z$27</f>
        <v>12</v>
      </c>
      <c r="Y96" s="1">
        <f>+Sheet1!AA$27</f>
        <v>12</v>
      </c>
      <c r="Z96" s="1">
        <f>+Sheet1!AB$27</f>
        <v>7</v>
      </c>
      <c r="AA96" s="1">
        <f>+Sheet1!AC$27</f>
        <v>10</v>
      </c>
      <c r="AB96" s="1" t="e">
        <f>+Sheet1!#REF!</f>
        <v>#REF!</v>
      </c>
      <c r="AC96" s="1">
        <f>+Sheet1!AD$27</f>
        <v>11</v>
      </c>
      <c r="AD96" s="1">
        <f>+Sheet1!AE$27</f>
        <v>7</v>
      </c>
      <c r="AE96" s="1">
        <f>+Sheet1!AF$27</f>
        <v>2</v>
      </c>
      <c r="AF96" s="1">
        <f>+Sheet1!AG$26</f>
        <v>11</v>
      </c>
      <c r="AG96" s="1">
        <f>+Sheet1!AH$26</f>
        <v>13</v>
      </c>
      <c r="AH96" s="1">
        <f>+Sheet1!AI$26</f>
        <v>0</v>
      </c>
      <c r="AI96" s="1" t="e">
        <f>+Sheet1!#REF!</f>
        <v>#REF!</v>
      </c>
      <c r="AJ96" s="1" t="e">
        <f>+Sheet1!#REF!</f>
        <v>#REF!</v>
      </c>
      <c r="AK96" s="1" t="e">
        <f>+Sheet1!#REF!</f>
        <v>#REF!</v>
      </c>
      <c r="AL96" s="1" t="e">
        <f>+Sheet1!#REF!</f>
        <v>#REF!</v>
      </c>
      <c r="AM96" s="1" t="e">
        <f>+Sheet1!#REF!</f>
        <v>#REF!</v>
      </c>
      <c r="AN96" s="1">
        <f>+Sheet1!AM$26</f>
        <v>0</v>
      </c>
      <c r="AO96" s="1">
        <f>+Sheet1!AN$26</f>
        <v>0</v>
      </c>
      <c r="AP96" s="1">
        <f>+Sheet1!AO$26</f>
        <v>250</v>
      </c>
      <c r="AQ96" s="1">
        <f>+Sheet1!AP$26</f>
        <v>0</v>
      </c>
      <c r="AR96" s="1">
        <f>+Sheet1!AQ$26</f>
        <v>10</v>
      </c>
      <c r="AS96" s="1">
        <f>+Sheet1!AR$26</f>
        <v>10</v>
      </c>
      <c r="AT96" s="1">
        <f>+Sheet1!AS$26</f>
        <v>10</v>
      </c>
      <c r="AU96" s="1">
        <f>+Sheet1!AT$26</f>
        <v>10</v>
      </c>
      <c r="AV96" s="1">
        <f>+Sheet1!AU$26</f>
        <v>10</v>
      </c>
      <c r="AW96" s="1">
        <f>+Sheet1!AV$26</f>
        <v>10</v>
      </c>
      <c r="AX96" s="1">
        <f>+Sheet1!BB$26</f>
        <v>10</v>
      </c>
      <c r="AY96" s="1">
        <f>+Sheet1!BC$26</f>
        <v>0</v>
      </c>
      <c r="AZ96" s="1">
        <f>+Sheet1!BF$26</f>
        <v>0</v>
      </c>
      <c r="BA96" s="1">
        <f>+Sheet1!BG$26</f>
        <v>0</v>
      </c>
      <c r="BB96" s="1">
        <f>+Sheet1!BJ$26</f>
        <v>150</v>
      </c>
      <c r="BC96" s="1" t="e">
        <f>+Sheet1!#REF!</f>
        <v>#REF!</v>
      </c>
      <c r="BD96" s="1">
        <f>+Sheet1!BP$26</f>
        <v>100</v>
      </c>
      <c r="BE96" s="1">
        <f>+Sheet1!BQ$26</f>
        <v>100</v>
      </c>
      <c r="BF96" s="1">
        <f>+Sheet1!BR$26</f>
        <v>100</v>
      </c>
      <c r="BG96" s="1">
        <f>+Sheet1!BS$26</f>
        <v>200</v>
      </c>
      <c r="BH96" s="1">
        <f>+Sheet1!BU$26</f>
        <v>1000</v>
      </c>
      <c r="BI96" s="1">
        <f>+Sheet1!BV$26</f>
        <v>100</v>
      </c>
      <c r="BJ96" s="1"/>
    </row>
    <row r="97" spans="1:6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 x14ac:dyDescent="0.2">
      <c r="A99" s="1"/>
      <c r="B99" s="1"/>
      <c r="C99" s="1"/>
      <c r="D99" s="1" t="str">
        <f>Sheet1!$F$2</f>
        <v>HW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 t="str">
        <f>Sheet1!AO$2</f>
        <v>HW TOT</v>
      </c>
      <c r="AQ99" s="1" t="str">
        <f>Sheet1!AP$2</f>
        <v>HW pts</v>
      </c>
      <c r="AR99" s="1" t="str">
        <f>Sheet1!AQ$2</f>
        <v>WS</v>
      </c>
      <c r="AS99" s="1"/>
      <c r="AT99" s="1"/>
      <c r="AU99" s="1"/>
      <c r="AV99" s="1"/>
      <c r="AW99" s="1"/>
      <c r="AX99" s="1"/>
      <c r="AY99" s="1"/>
      <c r="AZ99" s="1"/>
      <c r="BA99" s="1"/>
      <c r="BB99" s="1" t="str">
        <f>Sheet1!BJ$2</f>
        <v>WS TOT</v>
      </c>
      <c r="BC99" s="1" t="e">
        <f>Sheet1!#REF!</f>
        <v>#REF!</v>
      </c>
      <c r="BD99" s="1" t="str">
        <f>Sheet1!BP$2</f>
        <v>Exams</v>
      </c>
      <c r="BE99" s="1"/>
      <c r="BF99" s="1"/>
      <c r="BG99" s="1"/>
      <c r="BH99" s="1" t="str">
        <f>Sheet1!BU$2</f>
        <v>TOTAL</v>
      </c>
      <c r="BI99" s="1" t="str">
        <f>Sheet1!BV$2</f>
        <v>Current</v>
      </c>
      <c r="BJ99" s="1"/>
    </row>
    <row r="100" spans="1:62" x14ac:dyDescent="0.2">
      <c r="A100" s="1"/>
      <c r="B100" s="1"/>
      <c r="C100" s="1"/>
      <c r="D100" s="1" t="str">
        <f>Sheet1!F$3</f>
        <v>01 intro</v>
      </c>
      <c r="E100" s="1" t="str">
        <f>Sheet1!G$3</f>
        <v>02 Review</v>
      </c>
      <c r="F100" s="1" t="str">
        <f>Sheet1!H$3</f>
        <v>03 def ints</v>
      </c>
      <c r="G100" s="1" t="str">
        <f>Sheet1!I$3</f>
        <v>04 FTC</v>
      </c>
      <c r="H100" s="1" t="str">
        <f>Sheet1!J$3</f>
        <v>05 u-sub</v>
      </c>
      <c r="I100" s="1" t="str">
        <f>Sheet1!K$3</f>
        <v>06 area btwn</v>
      </c>
      <c r="J100" s="1" t="str">
        <f>Sheet1!L$3</f>
        <v>07 disc</v>
      </c>
      <c r="K100" s="1" t="str">
        <f>Sheet1!M$3</f>
        <v>08 shell</v>
      </c>
      <c r="L100" s="1" t="str">
        <f>Sheet1!N$3</f>
        <v>09 Work</v>
      </c>
      <c r="M100" s="1" t="str">
        <f>Sheet1!O$3</f>
        <v>10 Parts</v>
      </c>
      <c r="N100" s="1" t="str">
        <f>Sheet1!P$3</f>
        <v>11 Trig ints</v>
      </c>
      <c r="O100" s="1" t="str">
        <f>Sheet1!Q$3</f>
        <v>12 Trig sub</v>
      </c>
      <c r="P100" s="1" t="str">
        <f>Sheet1!R$3</f>
        <v>13 Partial Fractions</v>
      </c>
      <c r="Q100" s="1" t="str">
        <f>Sheet1!S$3</f>
        <v>14 L'Hospital</v>
      </c>
      <c r="R100" s="1" t="str">
        <f>Sheet1!T$3</f>
        <v>15 Improper Ints</v>
      </c>
      <c r="S100" s="1" t="str">
        <f>Sheet1!U$3</f>
        <v>16 Approx Int</v>
      </c>
      <c r="T100" s="1" t="str">
        <f>Sheet1!V$3</f>
        <v>17 Arcl Length</v>
      </c>
      <c r="U100" s="1" t="str">
        <f>Sheet1!W$3</f>
        <v>18 Parametric Curves</v>
      </c>
      <c r="V100" s="1" t="str">
        <f>Sheet1!X$3</f>
        <v>19 Calc on PMCs</v>
      </c>
      <c r="W100" s="1" t="str">
        <f>Sheet1!Y$3</f>
        <v>20 Polar Coords</v>
      </c>
      <c r="X100" s="1" t="str">
        <f>Sheet1!Z$3</f>
        <v>21 Sequecnces</v>
      </c>
      <c r="Y100" s="1" t="str">
        <f>Sheet1!AA$3</f>
        <v>22 Series</v>
      </c>
      <c r="Z100" s="1" t="str">
        <f>Sheet1!AB$3</f>
        <v>23 Integral Test</v>
      </c>
      <c r="AA100" s="1" t="str">
        <f>Sheet1!AC$3</f>
        <v>24 Comparison Tests</v>
      </c>
      <c r="AB100" s="1" t="e">
        <f>Sheet1!#REF!</f>
        <v>#REF!</v>
      </c>
      <c r="AC100" s="1" t="str">
        <f>Sheet1!AD$3</f>
        <v>25 Alternating Series</v>
      </c>
      <c r="AD100" s="1" t="str">
        <f>Sheet1!AE$3</f>
        <v>26 Ratio/Root</v>
      </c>
      <c r="AE100" s="1" t="str">
        <f>Sheet1!AF$3</f>
        <v>27 Strategy</v>
      </c>
      <c r="AF100" s="1" t="str">
        <f>Sheet1!AG$3</f>
        <v>28 Power Series</v>
      </c>
      <c r="AG100" s="1" t="str">
        <f>Sheet1!AH$3</f>
        <v>29 Taylor Series</v>
      </c>
      <c r="AH100" s="1">
        <f>Sheet1!AI$3</f>
        <v>0</v>
      </c>
      <c r="AI100" s="1" t="e">
        <f>Sheet1!#REF!</f>
        <v>#REF!</v>
      </c>
      <c r="AJ100" s="1" t="e">
        <f>Sheet1!#REF!</f>
        <v>#REF!</v>
      </c>
      <c r="AK100" s="1" t="e">
        <f>Sheet1!#REF!</f>
        <v>#REF!</v>
      </c>
      <c r="AL100" s="1" t="e">
        <f>Sheet1!#REF!</f>
        <v>#REF!</v>
      </c>
      <c r="AM100" s="1" t="e">
        <f>Sheet1!#REF!</f>
        <v>#REF!</v>
      </c>
      <c r="AN100" s="1">
        <f>Sheet1!AM$3</f>
        <v>0</v>
      </c>
      <c r="AO100" s="1">
        <f>Sheet1!AN$3</f>
        <v>0</v>
      </c>
      <c r="AP100" s="1"/>
      <c r="AQ100" s="1"/>
      <c r="AR100" s="1">
        <f>Sheet1!AQ$3</f>
        <v>1</v>
      </c>
      <c r="AS100" s="1">
        <f>Sheet1!AR$3</f>
        <v>2</v>
      </c>
      <c r="AT100" s="1">
        <f>Sheet1!AS$3</f>
        <v>3</v>
      </c>
      <c r="AU100" s="1">
        <f>Sheet1!AT$3</f>
        <v>4</v>
      </c>
      <c r="AV100" s="1">
        <f>Sheet1!AU$3</f>
        <v>5</v>
      </c>
      <c r="AW100" s="1">
        <f>Sheet1!AV$3</f>
        <v>6</v>
      </c>
      <c r="AX100" s="1">
        <f>Sheet1!BB$3</f>
        <v>12</v>
      </c>
      <c r="AY100" s="1">
        <f>Sheet1!BC$3</f>
        <v>13</v>
      </c>
      <c r="AZ100" s="1">
        <f>Sheet1!BF$3</f>
        <v>16</v>
      </c>
      <c r="BA100" s="1">
        <f>Sheet1!BG$3</f>
        <v>17</v>
      </c>
      <c r="BB100" s="1"/>
      <c r="BC100" s="1"/>
      <c r="BD100" s="1">
        <f>Sheet1!BP$3</f>
        <v>1</v>
      </c>
      <c r="BE100" s="1">
        <f>Sheet1!BQ$3</f>
        <v>2</v>
      </c>
      <c r="BF100" s="1">
        <f>Sheet1!BR$3</f>
        <v>3</v>
      </c>
      <c r="BG100" s="1" t="str">
        <f>Sheet1!BS$3</f>
        <v>Final</v>
      </c>
      <c r="BH100" s="1"/>
      <c r="BI100" s="1"/>
      <c r="BJ100" s="1"/>
    </row>
    <row r="101" spans="1:62" x14ac:dyDescent="0.2">
      <c r="A101" s="1" t="str">
        <f>+Sheet1!B19</f>
        <v>Telemachus</v>
      </c>
      <c r="B101" s="1">
        <f>+Sheet1!C19</f>
        <v>0</v>
      </c>
      <c r="C101" s="1">
        <f>+Sheet1!E19</f>
        <v>0</v>
      </c>
      <c r="D101" s="1">
        <f>+Sheet1!F19</f>
        <v>15.3</v>
      </c>
      <c r="E101" s="1">
        <f>+Sheet1!G19</f>
        <v>8.5</v>
      </c>
      <c r="F101" s="1">
        <f>+Sheet1!H19</f>
        <v>1</v>
      </c>
      <c r="G101" s="1">
        <f>+Sheet1!I19</f>
        <v>9</v>
      </c>
      <c r="H101" s="1">
        <f>+Sheet1!J19</f>
        <v>15.3</v>
      </c>
      <c r="I101" s="1">
        <f>+Sheet1!K19</f>
        <v>0</v>
      </c>
      <c r="J101" s="1">
        <f>+Sheet1!L19</f>
        <v>0.1</v>
      </c>
      <c r="K101" s="1">
        <f>+Sheet1!M19</f>
        <v>3</v>
      </c>
      <c r="L101" s="1">
        <f>+Sheet1!N19</f>
        <v>0</v>
      </c>
      <c r="M101" s="1">
        <f>+Sheet1!O19</f>
        <v>11</v>
      </c>
      <c r="N101" s="1">
        <f>+Sheet1!P19</f>
        <v>19</v>
      </c>
      <c r="O101" s="1">
        <f>+Sheet1!Q19</f>
        <v>10</v>
      </c>
      <c r="P101" s="1">
        <f>+Sheet1!R19</f>
        <v>0</v>
      </c>
      <c r="Q101" s="1">
        <f>+Sheet1!S19</f>
        <v>0</v>
      </c>
      <c r="R101" s="1">
        <f>+Sheet1!T19</f>
        <v>1</v>
      </c>
      <c r="S101" s="1">
        <f>+Sheet1!U19</f>
        <v>0</v>
      </c>
      <c r="T101" s="1">
        <f>+Sheet1!V19</f>
        <v>0</v>
      </c>
      <c r="U101" s="1">
        <f>+Sheet1!W19</f>
        <v>0</v>
      </c>
      <c r="V101" s="1">
        <f>+Sheet1!X19</f>
        <v>0</v>
      </c>
      <c r="W101" s="1">
        <f>+Sheet1!Y19</f>
        <v>0</v>
      </c>
      <c r="X101" s="1">
        <f>+Sheet1!Z19</f>
        <v>2.6</v>
      </c>
      <c r="Y101" s="1">
        <f>+Sheet1!AA19</f>
        <v>0</v>
      </c>
      <c r="Z101" s="1">
        <f>+Sheet1!AB19</f>
        <v>0</v>
      </c>
      <c r="AA101" s="1">
        <f>+Sheet1!AC19</f>
        <v>0</v>
      </c>
      <c r="AB101" s="1" t="e">
        <f>+Sheet1!#REF!</f>
        <v>#REF!</v>
      </c>
      <c r="AC101" s="1">
        <f>+Sheet1!AD19</f>
        <v>0</v>
      </c>
      <c r="AD101" s="1">
        <f>+Sheet1!AE19</f>
        <v>0</v>
      </c>
      <c r="AE101" s="1">
        <f>+Sheet1!AF19</f>
        <v>0</v>
      </c>
      <c r="AF101" s="1">
        <f>+Sheet1!AG19</f>
        <v>0</v>
      </c>
      <c r="AG101" s="1">
        <f>+Sheet1!AH19</f>
        <v>0</v>
      </c>
      <c r="AH101" s="1">
        <f>+Sheet1!AI19</f>
        <v>0</v>
      </c>
      <c r="AI101" s="1" t="e">
        <f>+Sheet1!#REF!</f>
        <v>#REF!</v>
      </c>
      <c r="AJ101" s="1" t="e">
        <f>+Sheet1!#REF!</f>
        <v>#REF!</v>
      </c>
      <c r="AK101" s="1" t="e">
        <f>+Sheet1!#REF!</f>
        <v>#REF!</v>
      </c>
      <c r="AL101" s="1" t="e">
        <f>+Sheet1!#REF!</f>
        <v>#REF!</v>
      </c>
      <c r="AM101" s="1" t="e">
        <f>+Sheet1!#REF!</f>
        <v>#REF!</v>
      </c>
      <c r="AN101" s="1">
        <f>+Sheet1!AM19</f>
        <v>0</v>
      </c>
      <c r="AO101" s="1">
        <f>+Sheet1!AN19</f>
        <v>0</v>
      </c>
      <c r="AP101" s="1">
        <f>+Sheet1!AO19</f>
        <v>95.799999999999983</v>
      </c>
      <c r="AQ101" s="1">
        <f>+Sheet1!AP19</f>
        <v>0</v>
      </c>
      <c r="AR101" s="1">
        <f>+Sheet1!AQ19</f>
        <v>8.5</v>
      </c>
      <c r="AS101" s="1">
        <f>+Sheet1!AR19</f>
        <v>0</v>
      </c>
      <c r="AT101" s="1">
        <f>+Sheet1!AS19</f>
        <v>0</v>
      </c>
      <c r="AU101" s="1">
        <f>+Sheet1!AT19</f>
        <v>9.8000000000000007</v>
      </c>
      <c r="AV101" s="1">
        <f>+Sheet1!AU19</f>
        <v>10</v>
      </c>
      <c r="AW101" s="1">
        <f>+Sheet1!AV19</f>
        <v>0</v>
      </c>
      <c r="AX101" s="1">
        <f>+Sheet1!BB19</f>
        <v>0</v>
      </c>
      <c r="AY101" s="1">
        <f>+Sheet1!BC19</f>
        <v>0</v>
      </c>
      <c r="AZ101" s="1">
        <f>+Sheet1!BF19</f>
        <v>0</v>
      </c>
      <c r="BA101" s="1">
        <f>+Sheet1!BG19</f>
        <v>0</v>
      </c>
      <c r="BB101" s="1">
        <f>+Sheet1!BJ19</f>
        <v>67.949999999999989</v>
      </c>
      <c r="BC101" s="1" t="e">
        <f>+Sheet1!#REF!</f>
        <v>#REF!</v>
      </c>
      <c r="BD101" s="1">
        <f>+Sheet1!BP19</f>
        <v>77</v>
      </c>
      <c r="BE101" s="1">
        <f>+Sheet1!BQ19</f>
        <v>44</v>
      </c>
      <c r="BF101" s="1">
        <f>+Sheet1!BR19</f>
        <v>60</v>
      </c>
      <c r="BG101" s="1">
        <f>+Sheet1!BS19</f>
        <v>0</v>
      </c>
      <c r="BH101" s="1">
        <f>+Sheet1!BU19</f>
        <v>442.75</v>
      </c>
      <c r="BI101" s="1">
        <f>+Sheet1!BV19</f>
        <v>44.274999999999999</v>
      </c>
      <c r="BJ101" s="1" t="str">
        <f>+Sheet1!BW19</f>
        <v>Telemachus</v>
      </c>
    </row>
    <row r="102" spans="1:62" x14ac:dyDescent="0.2">
      <c r="A102" s="1" t="str">
        <f>+Sheet1!B$26</f>
        <v>Points, Possible</v>
      </c>
      <c r="B102" s="1"/>
      <c r="C102" s="1"/>
      <c r="D102" s="1">
        <f>+Sheet1!F$27</f>
        <v>16</v>
      </c>
      <c r="E102" s="1">
        <f>+Sheet1!G$27</f>
        <v>10</v>
      </c>
      <c r="F102" s="1">
        <f>+Sheet1!H$27</f>
        <v>10</v>
      </c>
      <c r="G102" s="1">
        <f>+Sheet1!I$27</f>
        <v>15</v>
      </c>
      <c r="H102" s="1">
        <f>+Sheet1!J$27</f>
        <v>17</v>
      </c>
      <c r="I102" s="1">
        <f>+Sheet1!K$27</f>
        <v>9</v>
      </c>
      <c r="J102" s="1">
        <f>+Sheet1!L$27</f>
        <v>8</v>
      </c>
      <c r="K102" s="1">
        <f>+Sheet1!M$27</f>
        <v>10</v>
      </c>
      <c r="L102" s="1">
        <f>+Sheet1!N$27</f>
        <v>8</v>
      </c>
      <c r="M102" s="1">
        <f>+Sheet1!O$27</f>
        <v>13</v>
      </c>
      <c r="N102" s="1">
        <f>+Sheet1!P$27</f>
        <v>20</v>
      </c>
      <c r="O102" s="1">
        <f>+Sheet1!Q$27</f>
        <v>14</v>
      </c>
      <c r="P102" s="1">
        <f>+Sheet1!R$27</f>
        <v>12</v>
      </c>
      <c r="Q102" s="1">
        <f>+Sheet1!S$27</f>
        <v>13</v>
      </c>
      <c r="R102" s="1">
        <f>+Sheet1!T$27</f>
        <v>22</v>
      </c>
      <c r="S102" s="1">
        <f>+Sheet1!U$27</f>
        <v>5</v>
      </c>
      <c r="T102" s="1">
        <f>+Sheet1!V$27</f>
        <v>7</v>
      </c>
      <c r="U102" s="1">
        <f>+Sheet1!W$27</f>
        <v>6</v>
      </c>
      <c r="V102" s="1">
        <f>+Sheet1!X$27</f>
        <v>9</v>
      </c>
      <c r="W102" s="1">
        <f>+Sheet1!Y$27</f>
        <v>26</v>
      </c>
      <c r="X102" s="1">
        <f>+Sheet1!Z$27</f>
        <v>12</v>
      </c>
      <c r="Y102" s="1">
        <f>+Sheet1!AA$27</f>
        <v>12</v>
      </c>
      <c r="Z102" s="1">
        <f>+Sheet1!AB$27</f>
        <v>7</v>
      </c>
      <c r="AA102" s="1">
        <f>+Sheet1!AC$27</f>
        <v>10</v>
      </c>
      <c r="AB102" s="1" t="e">
        <f>+Sheet1!#REF!</f>
        <v>#REF!</v>
      </c>
      <c r="AC102" s="1">
        <f>+Sheet1!AD$27</f>
        <v>11</v>
      </c>
      <c r="AD102" s="1">
        <f>+Sheet1!AE$27</f>
        <v>7</v>
      </c>
      <c r="AE102" s="1">
        <f>+Sheet1!AF$27</f>
        <v>2</v>
      </c>
      <c r="AF102" s="1">
        <f>+Sheet1!AG$26</f>
        <v>11</v>
      </c>
      <c r="AG102" s="1">
        <f>+Sheet1!AH$26</f>
        <v>13</v>
      </c>
      <c r="AH102" s="1">
        <f>+Sheet1!AI$26</f>
        <v>0</v>
      </c>
      <c r="AI102" s="1" t="e">
        <f>+Sheet1!#REF!</f>
        <v>#REF!</v>
      </c>
      <c r="AJ102" s="1" t="e">
        <f>+Sheet1!#REF!</f>
        <v>#REF!</v>
      </c>
      <c r="AK102" s="1" t="e">
        <f>+Sheet1!#REF!</f>
        <v>#REF!</v>
      </c>
      <c r="AL102" s="1" t="e">
        <f>+Sheet1!#REF!</f>
        <v>#REF!</v>
      </c>
      <c r="AM102" s="1" t="e">
        <f>+Sheet1!#REF!</f>
        <v>#REF!</v>
      </c>
      <c r="AN102" s="1">
        <f>+Sheet1!AM$26</f>
        <v>0</v>
      </c>
      <c r="AO102" s="1">
        <f>+Sheet1!AN$26</f>
        <v>0</v>
      </c>
      <c r="AP102" s="1">
        <f>+Sheet1!AO$26</f>
        <v>250</v>
      </c>
      <c r="AQ102" s="1">
        <f>+Sheet1!AP$26</f>
        <v>0</v>
      </c>
      <c r="AR102" s="1">
        <f>+Sheet1!AQ$26</f>
        <v>10</v>
      </c>
      <c r="AS102" s="1">
        <f>+Sheet1!AR$26</f>
        <v>10</v>
      </c>
      <c r="AT102" s="1">
        <f>+Sheet1!AS$26</f>
        <v>10</v>
      </c>
      <c r="AU102" s="1">
        <f>+Sheet1!AT$26</f>
        <v>10</v>
      </c>
      <c r="AV102" s="1">
        <f>+Sheet1!AU$26</f>
        <v>10</v>
      </c>
      <c r="AW102" s="1">
        <f>+Sheet1!AV$26</f>
        <v>10</v>
      </c>
      <c r="AX102" s="1">
        <f>+Sheet1!BB$26</f>
        <v>10</v>
      </c>
      <c r="AY102" s="1">
        <f>+Sheet1!BC$26</f>
        <v>0</v>
      </c>
      <c r="AZ102" s="1">
        <f>+Sheet1!BF$26</f>
        <v>0</v>
      </c>
      <c r="BA102" s="1">
        <f>+Sheet1!BG$26</f>
        <v>0</v>
      </c>
      <c r="BB102" s="1">
        <f>+Sheet1!BJ$26</f>
        <v>150</v>
      </c>
      <c r="BC102" s="1" t="e">
        <f>+Sheet1!#REF!</f>
        <v>#REF!</v>
      </c>
      <c r="BD102" s="1">
        <f>+Sheet1!BP$26</f>
        <v>100</v>
      </c>
      <c r="BE102" s="1">
        <f>+Sheet1!BQ$26</f>
        <v>100</v>
      </c>
      <c r="BF102" s="1">
        <f>+Sheet1!BR$26</f>
        <v>100</v>
      </c>
      <c r="BG102" s="1">
        <f>+Sheet1!BS$26</f>
        <v>200</v>
      </c>
      <c r="BH102" s="1">
        <f>+Sheet1!BU$26</f>
        <v>1000</v>
      </c>
      <c r="BI102" s="1">
        <f>+Sheet1!BV$26</f>
        <v>100</v>
      </c>
      <c r="BJ102" s="1"/>
    </row>
    <row r="103" spans="1:6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 x14ac:dyDescent="0.2">
      <c r="A105" s="1"/>
      <c r="B105" s="1"/>
      <c r="C105" s="1"/>
      <c r="D105" s="1" t="str">
        <f>Sheet1!$F$2</f>
        <v>HW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 t="str">
        <f>Sheet1!AO$2</f>
        <v>HW TOT</v>
      </c>
      <c r="AQ105" s="1" t="str">
        <f>Sheet1!AP$2</f>
        <v>HW pts</v>
      </c>
      <c r="AR105" s="1" t="str">
        <f>Sheet1!AQ$2</f>
        <v>WS</v>
      </c>
      <c r="AS105" s="1"/>
      <c r="AT105" s="1"/>
      <c r="AU105" s="1"/>
      <c r="AV105" s="1"/>
      <c r="AW105" s="1"/>
      <c r="AX105" s="1"/>
      <c r="AY105" s="1"/>
      <c r="AZ105" s="1"/>
      <c r="BA105" s="1"/>
      <c r="BB105" s="1" t="str">
        <f>Sheet1!BJ$2</f>
        <v>WS TOT</v>
      </c>
      <c r="BC105" s="1" t="e">
        <f>Sheet1!#REF!</f>
        <v>#REF!</v>
      </c>
      <c r="BD105" s="1" t="str">
        <f>Sheet1!BP$2</f>
        <v>Exams</v>
      </c>
      <c r="BE105" s="1"/>
      <c r="BF105" s="1"/>
      <c r="BG105" s="1"/>
      <c r="BH105" s="1" t="str">
        <f>Sheet1!BU$2</f>
        <v>TOTAL</v>
      </c>
      <c r="BI105" s="1" t="str">
        <f>Sheet1!BV$2</f>
        <v>Current</v>
      </c>
      <c r="BJ105" s="1"/>
    </row>
    <row r="106" spans="1:62" x14ac:dyDescent="0.2">
      <c r="A106" s="1"/>
      <c r="B106" s="1"/>
      <c r="C106" s="1"/>
      <c r="D106" s="1" t="str">
        <f>Sheet1!F$3</f>
        <v>01 intro</v>
      </c>
      <c r="E106" s="1" t="str">
        <f>Sheet1!G$3</f>
        <v>02 Review</v>
      </c>
      <c r="F106" s="1" t="str">
        <f>Sheet1!H$3</f>
        <v>03 def ints</v>
      </c>
      <c r="G106" s="1" t="str">
        <f>Sheet1!I$3</f>
        <v>04 FTC</v>
      </c>
      <c r="H106" s="1" t="str">
        <f>Sheet1!J$3</f>
        <v>05 u-sub</v>
      </c>
      <c r="I106" s="1" t="str">
        <f>Sheet1!K$3</f>
        <v>06 area btwn</v>
      </c>
      <c r="J106" s="1" t="str">
        <f>Sheet1!L$3</f>
        <v>07 disc</v>
      </c>
      <c r="K106" s="1" t="str">
        <f>Sheet1!M$3</f>
        <v>08 shell</v>
      </c>
      <c r="L106" s="1" t="str">
        <f>Sheet1!N$3</f>
        <v>09 Work</v>
      </c>
      <c r="M106" s="1" t="str">
        <f>Sheet1!O$3</f>
        <v>10 Parts</v>
      </c>
      <c r="N106" s="1" t="str">
        <f>Sheet1!P$3</f>
        <v>11 Trig ints</v>
      </c>
      <c r="O106" s="1" t="str">
        <f>Sheet1!Q$3</f>
        <v>12 Trig sub</v>
      </c>
      <c r="P106" s="1" t="str">
        <f>Sheet1!R$3</f>
        <v>13 Partial Fractions</v>
      </c>
      <c r="Q106" s="1" t="str">
        <f>Sheet1!S$3</f>
        <v>14 L'Hospital</v>
      </c>
      <c r="R106" s="1" t="str">
        <f>Sheet1!T$3</f>
        <v>15 Improper Ints</v>
      </c>
      <c r="S106" s="1" t="str">
        <f>Sheet1!U$3</f>
        <v>16 Approx Int</v>
      </c>
      <c r="T106" s="1" t="str">
        <f>Sheet1!V$3</f>
        <v>17 Arcl Length</v>
      </c>
      <c r="U106" s="1" t="str">
        <f>Sheet1!W$3</f>
        <v>18 Parametric Curves</v>
      </c>
      <c r="V106" s="1" t="str">
        <f>Sheet1!X$3</f>
        <v>19 Calc on PMCs</v>
      </c>
      <c r="W106" s="1" t="str">
        <f>Sheet1!Y$3</f>
        <v>20 Polar Coords</v>
      </c>
      <c r="X106" s="1" t="str">
        <f>Sheet1!Z$3</f>
        <v>21 Sequecnces</v>
      </c>
      <c r="Y106" s="1" t="str">
        <f>Sheet1!AA$3</f>
        <v>22 Series</v>
      </c>
      <c r="Z106" s="1" t="str">
        <f>Sheet1!AB$3</f>
        <v>23 Integral Test</v>
      </c>
      <c r="AA106" s="1" t="str">
        <f>Sheet1!AC$3</f>
        <v>24 Comparison Tests</v>
      </c>
      <c r="AB106" s="1" t="e">
        <f>Sheet1!#REF!</f>
        <v>#REF!</v>
      </c>
      <c r="AC106" s="1" t="str">
        <f>Sheet1!AD$3</f>
        <v>25 Alternating Series</v>
      </c>
      <c r="AD106" s="1" t="str">
        <f>Sheet1!AE$3</f>
        <v>26 Ratio/Root</v>
      </c>
      <c r="AE106" s="1" t="str">
        <f>Sheet1!AF$3</f>
        <v>27 Strategy</v>
      </c>
      <c r="AF106" s="1" t="str">
        <f>Sheet1!AG$3</f>
        <v>28 Power Series</v>
      </c>
      <c r="AG106" s="1" t="str">
        <f>Sheet1!AH$3</f>
        <v>29 Taylor Series</v>
      </c>
      <c r="AH106" s="1">
        <f>Sheet1!AI$3</f>
        <v>0</v>
      </c>
      <c r="AI106" s="1" t="e">
        <f>Sheet1!#REF!</f>
        <v>#REF!</v>
      </c>
      <c r="AJ106" s="1" t="e">
        <f>Sheet1!#REF!</f>
        <v>#REF!</v>
      </c>
      <c r="AK106" s="1" t="e">
        <f>Sheet1!#REF!</f>
        <v>#REF!</v>
      </c>
      <c r="AL106" s="1" t="e">
        <f>Sheet1!#REF!</f>
        <v>#REF!</v>
      </c>
      <c r="AM106" s="1" t="e">
        <f>Sheet1!#REF!</f>
        <v>#REF!</v>
      </c>
      <c r="AN106" s="1">
        <f>Sheet1!AM$3</f>
        <v>0</v>
      </c>
      <c r="AO106" s="1">
        <f>Sheet1!AN$3</f>
        <v>0</v>
      </c>
      <c r="AP106" s="1"/>
      <c r="AQ106" s="1"/>
      <c r="AR106" s="1">
        <f>Sheet1!AQ$3</f>
        <v>1</v>
      </c>
      <c r="AS106" s="1">
        <f>Sheet1!AR$3</f>
        <v>2</v>
      </c>
      <c r="AT106" s="1">
        <f>Sheet1!AS$3</f>
        <v>3</v>
      </c>
      <c r="AU106" s="1">
        <f>Sheet1!AT$3</f>
        <v>4</v>
      </c>
      <c r="AV106" s="1">
        <f>Sheet1!AU$3</f>
        <v>5</v>
      </c>
      <c r="AW106" s="1">
        <f>Sheet1!AV$3</f>
        <v>6</v>
      </c>
      <c r="AX106" s="1">
        <f>Sheet1!BB$3</f>
        <v>12</v>
      </c>
      <c r="AY106" s="1">
        <f>Sheet1!BC$3</f>
        <v>13</v>
      </c>
      <c r="AZ106" s="1">
        <f>Sheet1!BF$3</f>
        <v>16</v>
      </c>
      <c r="BA106" s="1">
        <f>Sheet1!BG$3</f>
        <v>17</v>
      </c>
      <c r="BB106" s="1"/>
      <c r="BC106" s="1"/>
      <c r="BD106" s="1">
        <f>Sheet1!BP$3</f>
        <v>1</v>
      </c>
      <c r="BE106" s="1">
        <f>Sheet1!BQ$3</f>
        <v>2</v>
      </c>
      <c r="BF106" s="1">
        <f>Sheet1!BR$3</f>
        <v>3</v>
      </c>
      <c r="BG106" s="1" t="str">
        <f>Sheet1!BS$3</f>
        <v>Final</v>
      </c>
      <c r="BH106" s="1"/>
      <c r="BI106" s="1"/>
      <c r="BJ106" s="1"/>
    </row>
    <row r="107" spans="1:62" x14ac:dyDescent="0.2">
      <c r="A107" s="1" t="str">
        <f>+Sheet1!B20</f>
        <v>Santo</v>
      </c>
      <c r="B107" s="1">
        <f>+Sheet1!C20</f>
        <v>0</v>
      </c>
      <c r="C107" s="1">
        <f>+Sheet1!E20</f>
        <v>0</v>
      </c>
      <c r="D107" s="1">
        <f>+Sheet1!F20</f>
        <v>16</v>
      </c>
      <c r="E107" s="1">
        <f>+Sheet1!G20</f>
        <v>10</v>
      </c>
      <c r="F107" s="1">
        <f>+Sheet1!H20</f>
        <v>10</v>
      </c>
      <c r="G107" s="1">
        <f>+Sheet1!I20</f>
        <v>15</v>
      </c>
      <c r="H107" s="1">
        <f>+Sheet1!J20</f>
        <v>17</v>
      </c>
      <c r="I107" s="1">
        <f>+Sheet1!K20</f>
        <v>7</v>
      </c>
      <c r="J107" s="1">
        <f>+Sheet1!L20</f>
        <v>8</v>
      </c>
      <c r="K107" s="1">
        <f>+Sheet1!M20</f>
        <v>3</v>
      </c>
      <c r="L107" s="1">
        <f>+Sheet1!N20</f>
        <v>8</v>
      </c>
      <c r="M107" s="1">
        <f>+Sheet1!O20</f>
        <v>13</v>
      </c>
      <c r="N107" s="1">
        <f>+Sheet1!P20</f>
        <v>20</v>
      </c>
      <c r="O107" s="1">
        <f>+Sheet1!Q20</f>
        <v>14</v>
      </c>
      <c r="P107" s="1">
        <f>+Sheet1!R20</f>
        <v>11</v>
      </c>
      <c r="Q107" s="1">
        <f>+Sheet1!S20</f>
        <v>12</v>
      </c>
      <c r="R107" s="1">
        <f>+Sheet1!T20</f>
        <v>19.8</v>
      </c>
      <c r="S107" s="1">
        <f>+Sheet1!U20</f>
        <v>1</v>
      </c>
      <c r="T107" s="1">
        <f>+Sheet1!V20</f>
        <v>0</v>
      </c>
      <c r="U107" s="1">
        <f>+Sheet1!W20</f>
        <v>0</v>
      </c>
      <c r="V107" s="1">
        <f>+Sheet1!X20</f>
        <v>0</v>
      </c>
      <c r="W107" s="1">
        <f>+Sheet1!Y20</f>
        <v>0</v>
      </c>
      <c r="X107" s="1">
        <f>+Sheet1!Z20</f>
        <v>0</v>
      </c>
      <c r="Y107" s="1">
        <f>+Sheet1!AA20</f>
        <v>0</v>
      </c>
      <c r="Z107" s="1">
        <f>+Sheet1!AB20</f>
        <v>0</v>
      </c>
      <c r="AA107" s="1">
        <f>+Sheet1!AC20</f>
        <v>0</v>
      </c>
      <c r="AB107" s="1" t="e">
        <f>+Sheet1!#REF!</f>
        <v>#REF!</v>
      </c>
      <c r="AC107" s="1">
        <f>+Sheet1!AD20</f>
        <v>0</v>
      </c>
      <c r="AD107" s="1">
        <f>+Sheet1!AE20</f>
        <v>0</v>
      </c>
      <c r="AE107" s="1">
        <f>+Sheet1!AF20</f>
        <v>0</v>
      </c>
      <c r="AF107" s="1">
        <f>+Sheet1!AG20</f>
        <v>0</v>
      </c>
      <c r="AG107" s="1">
        <f>+Sheet1!AH20</f>
        <v>0</v>
      </c>
      <c r="AH107" s="1">
        <f>+Sheet1!AI20</f>
        <v>0</v>
      </c>
      <c r="AI107" s="1" t="e">
        <f>+Sheet1!#REF!</f>
        <v>#REF!</v>
      </c>
      <c r="AJ107" s="1" t="e">
        <f>+Sheet1!#REF!</f>
        <v>#REF!</v>
      </c>
      <c r="AK107" s="1" t="e">
        <f>+Sheet1!#REF!</f>
        <v>#REF!</v>
      </c>
      <c r="AL107" s="1" t="e">
        <f>+Sheet1!#REF!</f>
        <v>#REF!</v>
      </c>
      <c r="AM107" s="1" t="e">
        <f>+Sheet1!#REF!</f>
        <v>#REF!</v>
      </c>
      <c r="AN107" s="1">
        <f>+Sheet1!AM20</f>
        <v>0</v>
      </c>
      <c r="AO107" s="1">
        <f>+Sheet1!AN20</f>
        <v>0</v>
      </c>
      <c r="AP107" s="1">
        <f>+Sheet1!AO20</f>
        <v>184.8</v>
      </c>
      <c r="AQ107" s="1">
        <f>+Sheet1!AP20</f>
        <v>0</v>
      </c>
      <c r="AR107" s="1">
        <f>+Sheet1!AQ20</f>
        <v>9.5</v>
      </c>
      <c r="AS107" s="1">
        <f>+Sheet1!AR20</f>
        <v>5</v>
      </c>
      <c r="AT107" s="1">
        <f>+Sheet1!AS20</f>
        <v>7.8</v>
      </c>
      <c r="AU107" s="1">
        <f>+Sheet1!AT20</f>
        <v>10</v>
      </c>
      <c r="AV107" s="1">
        <f>+Sheet1!AU20</f>
        <v>9.6999999999999993</v>
      </c>
      <c r="AW107" s="1">
        <f>+Sheet1!AV20</f>
        <v>0</v>
      </c>
      <c r="AX107" s="1">
        <f>+Sheet1!BB20</f>
        <v>0</v>
      </c>
      <c r="AY107" s="1">
        <f>+Sheet1!BC20</f>
        <v>0</v>
      </c>
      <c r="AZ107" s="1">
        <f>+Sheet1!BF20</f>
        <v>0</v>
      </c>
      <c r="BA107" s="1">
        <f>+Sheet1!BG20</f>
        <v>0</v>
      </c>
      <c r="BB107" s="1">
        <f>+Sheet1!BJ20</f>
        <v>78</v>
      </c>
      <c r="BC107" s="1" t="e">
        <f>+Sheet1!#REF!</f>
        <v>#REF!</v>
      </c>
      <c r="BD107" s="1">
        <f>+Sheet1!BP20</f>
        <v>42</v>
      </c>
      <c r="BE107" s="1">
        <f>+Sheet1!BQ20</f>
        <v>71</v>
      </c>
      <c r="BF107" s="1">
        <f>+Sheet1!BR20</f>
        <v>0</v>
      </c>
      <c r="BG107" s="1">
        <f>+Sheet1!BS20</f>
        <v>0</v>
      </c>
      <c r="BH107" s="1">
        <f>+Sheet1!BU20</f>
        <v>425.8</v>
      </c>
      <c r="BI107" s="1">
        <f>+Sheet1!BV20</f>
        <v>42.58</v>
      </c>
      <c r="BJ107" s="1" t="str">
        <f>+Sheet1!BW20</f>
        <v>Santo</v>
      </c>
    </row>
    <row r="108" spans="1:62" x14ac:dyDescent="0.2">
      <c r="A108" s="1" t="str">
        <f>+Sheet1!B$26</f>
        <v>Points, Possible</v>
      </c>
      <c r="B108" s="1"/>
      <c r="C108" s="1"/>
      <c r="D108" s="1">
        <f>+Sheet1!F$27</f>
        <v>16</v>
      </c>
      <c r="E108" s="1">
        <f>+Sheet1!G$27</f>
        <v>10</v>
      </c>
      <c r="F108" s="1">
        <f>+Sheet1!H$27</f>
        <v>10</v>
      </c>
      <c r="G108" s="1">
        <f>+Sheet1!I$27</f>
        <v>15</v>
      </c>
      <c r="H108" s="1">
        <f>+Sheet1!J$27</f>
        <v>17</v>
      </c>
      <c r="I108" s="1">
        <f>+Sheet1!K$27</f>
        <v>9</v>
      </c>
      <c r="J108" s="1">
        <f>+Sheet1!L$27</f>
        <v>8</v>
      </c>
      <c r="K108" s="1">
        <f>+Sheet1!M$27</f>
        <v>10</v>
      </c>
      <c r="L108" s="1">
        <f>+Sheet1!N$27</f>
        <v>8</v>
      </c>
      <c r="M108" s="1">
        <f>+Sheet1!O$27</f>
        <v>13</v>
      </c>
      <c r="N108" s="1">
        <f>+Sheet1!P$27</f>
        <v>20</v>
      </c>
      <c r="O108" s="1">
        <f>+Sheet1!Q$27</f>
        <v>14</v>
      </c>
      <c r="P108" s="1">
        <f>+Sheet1!R$27</f>
        <v>12</v>
      </c>
      <c r="Q108" s="1">
        <f>+Sheet1!S$27</f>
        <v>13</v>
      </c>
      <c r="R108" s="1">
        <f>+Sheet1!T$27</f>
        <v>22</v>
      </c>
      <c r="S108" s="1">
        <f>+Sheet1!U$27</f>
        <v>5</v>
      </c>
      <c r="T108" s="1">
        <f>+Sheet1!V$27</f>
        <v>7</v>
      </c>
      <c r="U108" s="1">
        <f>+Sheet1!W$27</f>
        <v>6</v>
      </c>
      <c r="V108" s="1">
        <f>+Sheet1!X$27</f>
        <v>9</v>
      </c>
      <c r="W108" s="1">
        <f>+Sheet1!Y$27</f>
        <v>26</v>
      </c>
      <c r="X108" s="1">
        <f>+Sheet1!Z$27</f>
        <v>12</v>
      </c>
      <c r="Y108" s="1">
        <f>+Sheet1!AA$27</f>
        <v>12</v>
      </c>
      <c r="Z108" s="1">
        <f>+Sheet1!AB$27</f>
        <v>7</v>
      </c>
      <c r="AA108" s="1">
        <f>+Sheet1!AC$27</f>
        <v>10</v>
      </c>
      <c r="AB108" s="1" t="e">
        <f>+Sheet1!#REF!</f>
        <v>#REF!</v>
      </c>
      <c r="AC108" s="1">
        <f>+Sheet1!AD$27</f>
        <v>11</v>
      </c>
      <c r="AD108" s="1">
        <f>+Sheet1!AE$27</f>
        <v>7</v>
      </c>
      <c r="AE108" s="1">
        <f>+Sheet1!AF$27</f>
        <v>2</v>
      </c>
      <c r="AF108" s="1">
        <f>+Sheet1!AG$26</f>
        <v>11</v>
      </c>
      <c r="AG108" s="1">
        <f>+Sheet1!AH$26</f>
        <v>13</v>
      </c>
      <c r="AH108" s="1">
        <f>+Sheet1!AI$26</f>
        <v>0</v>
      </c>
      <c r="AI108" s="1" t="e">
        <f>+Sheet1!#REF!</f>
        <v>#REF!</v>
      </c>
      <c r="AJ108" s="1" t="e">
        <f>+Sheet1!#REF!</f>
        <v>#REF!</v>
      </c>
      <c r="AK108" s="1" t="e">
        <f>+Sheet1!#REF!</f>
        <v>#REF!</v>
      </c>
      <c r="AL108" s="1" t="e">
        <f>+Sheet1!#REF!</f>
        <v>#REF!</v>
      </c>
      <c r="AM108" s="1" t="e">
        <f>+Sheet1!#REF!</f>
        <v>#REF!</v>
      </c>
      <c r="AN108" s="1">
        <f>+Sheet1!AM$26</f>
        <v>0</v>
      </c>
      <c r="AO108" s="1">
        <f>+Sheet1!AN$26</f>
        <v>0</v>
      </c>
      <c r="AP108" s="1">
        <f>+Sheet1!AO$26</f>
        <v>250</v>
      </c>
      <c r="AQ108" s="1">
        <f>+Sheet1!AP$26</f>
        <v>0</v>
      </c>
      <c r="AR108" s="1">
        <f>+Sheet1!AQ$26</f>
        <v>10</v>
      </c>
      <c r="AS108" s="1">
        <f>+Sheet1!AR$26</f>
        <v>10</v>
      </c>
      <c r="AT108" s="1">
        <f>+Sheet1!AS$26</f>
        <v>10</v>
      </c>
      <c r="AU108" s="1">
        <f>+Sheet1!AT$26</f>
        <v>10</v>
      </c>
      <c r="AV108" s="1">
        <f>+Sheet1!AU$26</f>
        <v>10</v>
      </c>
      <c r="AW108" s="1">
        <f>+Sheet1!AV$26</f>
        <v>10</v>
      </c>
      <c r="AX108" s="1">
        <f>+Sheet1!BB$26</f>
        <v>10</v>
      </c>
      <c r="AY108" s="1">
        <f>+Sheet1!BC$26</f>
        <v>0</v>
      </c>
      <c r="AZ108" s="1">
        <f>+Sheet1!BF$26</f>
        <v>0</v>
      </c>
      <c r="BA108" s="1">
        <f>+Sheet1!BG$26</f>
        <v>0</v>
      </c>
      <c r="BB108" s="1">
        <f>+Sheet1!BJ$26</f>
        <v>150</v>
      </c>
      <c r="BC108" s="1" t="e">
        <f>+Sheet1!#REF!</f>
        <v>#REF!</v>
      </c>
      <c r="BD108" s="1">
        <f>+Sheet1!BP$26</f>
        <v>100</v>
      </c>
      <c r="BE108" s="1">
        <f>+Sheet1!BQ$26</f>
        <v>100</v>
      </c>
      <c r="BF108" s="1">
        <f>+Sheet1!BR$26</f>
        <v>100</v>
      </c>
      <c r="BG108" s="1">
        <f>+Sheet1!BS$26</f>
        <v>200</v>
      </c>
      <c r="BH108" s="1">
        <f>+Sheet1!BU$26</f>
        <v>1000</v>
      </c>
      <c r="BI108" s="1">
        <f>+Sheet1!BV$26</f>
        <v>100</v>
      </c>
      <c r="BJ108" s="1"/>
    </row>
    <row r="109" spans="1:6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 x14ac:dyDescent="0.2">
      <c r="A111" s="1"/>
      <c r="B111" s="1"/>
      <c r="C111" s="1"/>
      <c r="D111" s="1" t="str">
        <f>Sheet1!$F$2</f>
        <v>HW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 t="str">
        <f>Sheet1!AO$2</f>
        <v>HW TOT</v>
      </c>
      <c r="AQ111" s="1" t="str">
        <f>Sheet1!AP$2</f>
        <v>HW pts</v>
      </c>
      <c r="AR111" s="1" t="str">
        <f>Sheet1!AQ$2</f>
        <v>WS</v>
      </c>
      <c r="AS111" s="1"/>
      <c r="AT111" s="1"/>
      <c r="AU111" s="1"/>
      <c r="AV111" s="1"/>
      <c r="AW111" s="1"/>
      <c r="AX111" s="1"/>
      <c r="AY111" s="1"/>
      <c r="AZ111" s="1"/>
      <c r="BA111" s="1"/>
      <c r="BB111" s="1" t="str">
        <f>Sheet1!BJ$2</f>
        <v>WS TOT</v>
      </c>
      <c r="BC111" s="1" t="e">
        <f>Sheet1!#REF!</f>
        <v>#REF!</v>
      </c>
      <c r="BD111" s="1" t="str">
        <f>Sheet1!BP$2</f>
        <v>Exams</v>
      </c>
      <c r="BE111" s="1"/>
      <c r="BF111" s="1"/>
      <c r="BG111" s="1"/>
      <c r="BH111" s="1" t="str">
        <f>Sheet1!BU$2</f>
        <v>TOTAL</v>
      </c>
      <c r="BI111" s="1" t="str">
        <f>Sheet1!BV$2</f>
        <v>Current</v>
      </c>
      <c r="BJ111" s="1"/>
    </row>
    <row r="112" spans="1:62" x14ac:dyDescent="0.2">
      <c r="A112" s="1"/>
      <c r="B112" s="1"/>
      <c r="C112" s="1"/>
      <c r="D112" s="1" t="str">
        <f>Sheet1!F$3</f>
        <v>01 intro</v>
      </c>
      <c r="E112" s="1" t="str">
        <f>Sheet1!G$3</f>
        <v>02 Review</v>
      </c>
      <c r="F112" s="1" t="str">
        <f>Sheet1!H$3</f>
        <v>03 def ints</v>
      </c>
      <c r="G112" s="1" t="str">
        <f>Sheet1!I$3</f>
        <v>04 FTC</v>
      </c>
      <c r="H112" s="1" t="str">
        <f>Sheet1!J$3</f>
        <v>05 u-sub</v>
      </c>
      <c r="I112" s="1" t="str">
        <f>Sheet1!K$3</f>
        <v>06 area btwn</v>
      </c>
      <c r="J112" s="1" t="str">
        <f>Sheet1!L$3</f>
        <v>07 disc</v>
      </c>
      <c r="K112" s="1" t="str">
        <f>Sheet1!M$3</f>
        <v>08 shell</v>
      </c>
      <c r="L112" s="1" t="str">
        <f>Sheet1!N$3</f>
        <v>09 Work</v>
      </c>
      <c r="M112" s="1" t="str">
        <f>Sheet1!O$3</f>
        <v>10 Parts</v>
      </c>
      <c r="N112" s="1" t="str">
        <f>Sheet1!P$3</f>
        <v>11 Trig ints</v>
      </c>
      <c r="O112" s="1" t="str">
        <f>Sheet1!Q$3</f>
        <v>12 Trig sub</v>
      </c>
      <c r="P112" s="1" t="str">
        <f>Sheet1!R$3</f>
        <v>13 Partial Fractions</v>
      </c>
      <c r="Q112" s="1" t="str">
        <f>Sheet1!S$3</f>
        <v>14 L'Hospital</v>
      </c>
      <c r="R112" s="1" t="str">
        <f>Sheet1!T$3</f>
        <v>15 Improper Ints</v>
      </c>
      <c r="S112" s="1" t="str">
        <f>Sheet1!U$3</f>
        <v>16 Approx Int</v>
      </c>
      <c r="T112" s="1" t="str">
        <f>Sheet1!V$3</f>
        <v>17 Arcl Length</v>
      </c>
      <c r="U112" s="1" t="str">
        <f>Sheet1!W$3</f>
        <v>18 Parametric Curves</v>
      </c>
      <c r="V112" s="1" t="str">
        <f>Sheet1!X$3</f>
        <v>19 Calc on PMCs</v>
      </c>
      <c r="W112" s="1" t="str">
        <f>Sheet1!Y$3</f>
        <v>20 Polar Coords</v>
      </c>
      <c r="X112" s="1" t="str">
        <f>Sheet1!Z$3</f>
        <v>21 Sequecnces</v>
      </c>
      <c r="Y112" s="1" t="str">
        <f>Sheet1!AA$3</f>
        <v>22 Series</v>
      </c>
      <c r="Z112" s="1" t="str">
        <f>Sheet1!AB$3</f>
        <v>23 Integral Test</v>
      </c>
      <c r="AA112" s="1" t="str">
        <f>Sheet1!AC$3</f>
        <v>24 Comparison Tests</v>
      </c>
      <c r="AB112" s="1" t="e">
        <f>Sheet1!#REF!</f>
        <v>#REF!</v>
      </c>
      <c r="AC112" s="1" t="str">
        <f>Sheet1!AD$3</f>
        <v>25 Alternating Series</v>
      </c>
      <c r="AD112" s="1" t="str">
        <f>Sheet1!AE$3</f>
        <v>26 Ratio/Root</v>
      </c>
      <c r="AE112" s="1" t="str">
        <f>Sheet1!AF$3</f>
        <v>27 Strategy</v>
      </c>
      <c r="AF112" s="1" t="str">
        <f>Sheet1!AG$3</f>
        <v>28 Power Series</v>
      </c>
      <c r="AG112" s="1" t="str">
        <f>Sheet1!AH$3</f>
        <v>29 Taylor Series</v>
      </c>
      <c r="AH112" s="1">
        <f>Sheet1!AI$3</f>
        <v>0</v>
      </c>
      <c r="AI112" s="1" t="e">
        <f>Sheet1!#REF!</f>
        <v>#REF!</v>
      </c>
      <c r="AJ112" s="1" t="e">
        <f>Sheet1!#REF!</f>
        <v>#REF!</v>
      </c>
      <c r="AK112" s="1" t="e">
        <f>Sheet1!#REF!</f>
        <v>#REF!</v>
      </c>
      <c r="AL112" s="1" t="e">
        <f>Sheet1!#REF!</f>
        <v>#REF!</v>
      </c>
      <c r="AM112" s="1" t="e">
        <f>Sheet1!#REF!</f>
        <v>#REF!</v>
      </c>
      <c r="AN112" s="1">
        <f>Sheet1!AM$3</f>
        <v>0</v>
      </c>
      <c r="AO112" s="1">
        <f>Sheet1!AN$3</f>
        <v>0</v>
      </c>
      <c r="AP112" s="1"/>
      <c r="AQ112" s="1"/>
      <c r="AR112" s="1">
        <f>Sheet1!AQ$3</f>
        <v>1</v>
      </c>
      <c r="AS112" s="1">
        <f>Sheet1!AR$3</f>
        <v>2</v>
      </c>
      <c r="AT112" s="1">
        <f>Sheet1!AS$3</f>
        <v>3</v>
      </c>
      <c r="AU112" s="1">
        <f>Sheet1!AT$3</f>
        <v>4</v>
      </c>
      <c r="AV112" s="1">
        <f>Sheet1!AU$3</f>
        <v>5</v>
      </c>
      <c r="AW112" s="1">
        <f>Sheet1!AV$3</f>
        <v>6</v>
      </c>
      <c r="AX112" s="1">
        <f>Sheet1!BB$3</f>
        <v>12</v>
      </c>
      <c r="AY112" s="1">
        <f>Sheet1!BC$3</f>
        <v>13</v>
      </c>
      <c r="AZ112" s="1">
        <f>Sheet1!BF$3</f>
        <v>16</v>
      </c>
      <c r="BA112" s="1">
        <f>Sheet1!BG$3</f>
        <v>17</v>
      </c>
      <c r="BB112" s="1"/>
      <c r="BC112" s="1"/>
      <c r="BD112" s="1">
        <f>Sheet1!BP$3</f>
        <v>1</v>
      </c>
      <c r="BE112" s="1">
        <f>Sheet1!BQ$3</f>
        <v>2</v>
      </c>
      <c r="BF112" s="1">
        <f>Sheet1!BR$3</f>
        <v>3</v>
      </c>
      <c r="BG112" s="1" t="str">
        <f>Sheet1!BS$3</f>
        <v>Final</v>
      </c>
      <c r="BH112" s="1"/>
      <c r="BI112" s="1"/>
      <c r="BJ112" s="1"/>
    </row>
    <row r="113" spans="1:62" x14ac:dyDescent="0.2">
      <c r="A113" s="1">
        <f>+Sheet1!B21</f>
        <v>0</v>
      </c>
      <c r="B113" s="1">
        <f>+Sheet1!C21</f>
        <v>0</v>
      </c>
      <c r="C113" s="1">
        <f>+Sheet1!E21</f>
        <v>0</v>
      </c>
      <c r="D113" s="1">
        <f>+Sheet1!F21</f>
        <v>16</v>
      </c>
      <c r="E113" s="1">
        <f>+Sheet1!G21</f>
        <v>10</v>
      </c>
      <c r="F113" s="1">
        <f>+Sheet1!H21</f>
        <v>10</v>
      </c>
      <c r="G113" s="1">
        <f>+Sheet1!I21</f>
        <v>15</v>
      </c>
      <c r="H113" s="1">
        <f>+Sheet1!J21</f>
        <v>4</v>
      </c>
      <c r="I113" s="1">
        <f>+Sheet1!K21</f>
        <v>5</v>
      </c>
      <c r="J113" s="1">
        <f>+Sheet1!L21</f>
        <v>3</v>
      </c>
      <c r="K113" s="1">
        <f>+Sheet1!M21</f>
        <v>0</v>
      </c>
      <c r="L113" s="1">
        <f>+Sheet1!N21</f>
        <v>0</v>
      </c>
      <c r="M113" s="1">
        <f>+Sheet1!O21</f>
        <v>0</v>
      </c>
      <c r="N113" s="1">
        <f>+Sheet1!P21</f>
        <v>0</v>
      </c>
      <c r="O113" s="1">
        <f>+Sheet1!Q21</f>
        <v>0</v>
      </c>
      <c r="P113" s="1">
        <f>+Sheet1!R21</f>
        <v>0</v>
      </c>
      <c r="Q113" s="1">
        <f>+Sheet1!S21</f>
        <v>0</v>
      </c>
      <c r="R113" s="1">
        <f>+Sheet1!T21</f>
        <v>0</v>
      </c>
      <c r="S113" s="1">
        <f>+Sheet1!U21</f>
        <v>0</v>
      </c>
      <c r="T113" s="1">
        <f>+Sheet1!V21</f>
        <v>0</v>
      </c>
      <c r="U113" s="1">
        <f>+Sheet1!W21</f>
        <v>0</v>
      </c>
      <c r="V113" s="1">
        <f>+Sheet1!X21</f>
        <v>0</v>
      </c>
      <c r="W113" s="1">
        <f>+Sheet1!Y21</f>
        <v>0</v>
      </c>
      <c r="X113" s="1">
        <f>+Sheet1!Z21</f>
        <v>0</v>
      </c>
      <c r="Y113" s="1">
        <f>+Sheet1!AA21</f>
        <v>0</v>
      </c>
      <c r="Z113" s="1">
        <f>+Sheet1!AB21</f>
        <v>0</v>
      </c>
      <c r="AA113" s="1">
        <f>+Sheet1!AC21</f>
        <v>0</v>
      </c>
      <c r="AB113" s="1" t="e">
        <f>+Sheet1!#REF!</f>
        <v>#REF!</v>
      </c>
      <c r="AC113" s="1">
        <f>+Sheet1!AD21</f>
        <v>0</v>
      </c>
      <c r="AD113" s="1">
        <f>+Sheet1!AE21</f>
        <v>0</v>
      </c>
      <c r="AE113" s="1">
        <f>+Sheet1!AF21</f>
        <v>0</v>
      </c>
      <c r="AF113" s="1">
        <f>+Sheet1!AG21</f>
        <v>0</v>
      </c>
      <c r="AG113" s="1">
        <f>+Sheet1!AH21</f>
        <v>0</v>
      </c>
      <c r="AH113" s="1">
        <f>+Sheet1!AI21</f>
        <v>0</v>
      </c>
      <c r="AI113" s="1" t="e">
        <f>+Sheet1!#REF!</f>
        <v>#REF!</v>
      </c>
      <c r="AJ113" s="1" t="e">
        <f>+Sheet1!#REF!</f>
        <v>#REF!</v>
      </c>
      <c r="AK113" s="1" t="e">
        <f>+Sheet1!#REF!</f>
        <v>#REF!</v>
      </c>
      <c r="AL113" s="1" t="e">
        <f>+Sheet1!#REF!</f>
        <v>#REF!</v>
      </c>
      <c r="AM113" s="1" t="e">
        <f>+Sheet1!#REF!</f>
        <v>#REF!</v>
      </c>
      <c r="AN113" s="1">
        <f>+Sheet1!AM21</f>
        <v>0</v>
      </c>
      <c r="AO113" s="1">
        <f>+Sheet1!AN21</f>
        <v>0</v>
      </c>
      <c r="AP113" s="1">
        <f>+Sheet1!AO21</f>
        <v>63</v>
      </c>
      <c r="AQ113" s="1">
        <f>+Sheet1!AP21</f>
        <v>0</v>
      </c>
      <c r="AR113" s="1">
        <f>+Sheet1!AQ21</f>
        <v>8.5</v>
      </c>
      <c r="AS113" s="1">
        <f>+Sheet1!AR21</f>
        <v>0</v>
      </c>
      <c r="AT113" s="1">
        <f>+Sheet1!AS21</f>
        <v>0</v>
      </c>
      <c r="AU113" s="1">
        <f>+Sheet1!AT21</f>
        <v>0</v>
      </c>
      <c r="AV113" s="1">
        <f>+Sheet1!AU21</f>
        <v>0</v>
      </c>
      <c r="AW113" s="1">
        <f>+Sheet1!AV21</f>
        <v>0</v>
      </c>
      <c r="AX113" s="1">
        <f>+Sheet1!BB21</f>
        <v>0</v>
      </c>
      <c r="AY113" s="1">
        <f>+Sheet1!BC21</f>
        <v>0</v>
      </c>
      <c r="AZ113" s="1">
        <f>+Sheet1!BF21</f>
        <v>0</v>
      </c>
      <c r="BA113" s="1">
        <f>+Sheet1!BG21</f>
        <v>0</v>
      </c>
      <c r="BB113" s="1">
        <f>+Sheet1!BJ21</f>
        <v>27.75</v>
      </c>
      <c r="BC113" s="1" t="e">
        <f>+Sheet1!#REF!</f>
        <v>#REF!</v>
      </c>
      <c r="BD113" s="1">
        <f>+Sheet1!BP21</f>
        <v>0</v>
      </c>
      <c r="BE113" s="1">
        <f>+Sheet1!BQ21</f>
        <v>0</v>
      </c>
      <c r="BF113" s="1">
        <f>+Sheet1!BR21</f>
        <v>0</v>
      </c>
      <c r="BG113" s="1">
        <f>+Sheet1!BS21</f>
        <v>0</v>
      </c>
      <c r="BH113" s="1">
        <f>+Sheet1!BU21</f>
        <v>140.75</v>
      </c>
      <c r="BI113" s="1">
        <f>+Sheet1!BV21</f>
        <v>14.074999999999999</v>
      </c>
      <c r="BJ113" s="1">
        <f>+Sheet1!BW21</f>
        <v>0</v>
      </c>
    </row>
    <row r="114" spans="1:62" x14ac:dyDescent="0.2">
      <c r="A114" s="1" t="str">
        <f>+Sheet1!B$26</f>
        <v>Points, Possible</v>
      </c>
      <c r="B114" s="1"/>
      <c r="C114" s="1"/>
      <c r="D114" s="1">
        <f>+Sheet1!F$27</f>
        <v>16</v>
      </c>
      <c r="E114" s="1">
        <f>+Sheet1!G$27</f>
        <v>10</v>
      </c>
      <c r="F114" s="1">
        <f>+Sheet1!H$27</f>
        <v>10</v>
      </c>
      <c r="G114" s="1">
        <f>+Sheet1!I$27</f>
        <v>15</v>
      </c>
      <c r="H114" s="1">
        <f>+Sheet1!J$27</f>
        <v>17</v>
      </c>
      <c r="I114" s="1">
        <f>+Sheet1!K$27</f>
        <v>9</v>
      </c>
      <c r="J114" s="1">
        <f>+Sheet1!L$27</f>
        <v>8</v>
      </c>
      <c r="K114" s="1">
        <f>+Sheet1!M$27</f>
        <v>10</v>
      </c>
      <c r="L114" s="1">
        <f>+Sheet1!N$27</f>
        <v>8</v>
      </c>
      <c r="M114" s="1">
        <f>+Sheet1!O$27</f>
        <v>13</v>
      </c>
      <c r="N114" s="1">
        <f>+Sheet1!P$27</f>
        <v>20</v>
      </c>
      <c r="O114" s="1">
        <f>+Sheet1!Q$27</f>
        <v>14</v>
      </c>
      <c r="P114" s="1">
        <f>+Sheet1!R$27</f>
        <v>12</v>
      </c>
      <c r="Q114" s="1">
        <f>+Sheet1!S$27</f>
        <v>13</v>
      </c>
      <c r="R114" s="1">
        <f>+Sheet1!T$27</f>
        <v>22</v>
      </c>
      <c r="S114" s="1">
        <f>+Sheet1!U$27</f>
        <v>5</v>
      </c>
      <c r="T114" s="1">
        <f>+Sheet1!V$27</f>
        <v>7</v>
      </c>
      <c r="U114" s="1">
        <f>+Sheet1!W$27</f>
        <v>6</v>
      </c>
      <c r="V114" s="1">
        <f>+Sheet1!X$27</f>
        <v>9</v>
      </c>
      <c r="W114" s="1">
        <f>+Sheet1!Y$27</f>
        <v>26</v>
      </c>
      <c r="X114" s="1">
        <f>+Sheet1!Z$27</f>
        <v>12</v>
      </c>
      <c r="Y114" s="1">
        <f>+Sheet1!AA$27</f>
        <v>12</v>
      </c>
      <c r="Z114" s="1">
        <f>+Sheet1!AB$27</f>
        <v>7</v>
      </c>
      <c r="AA114" s="1">
        <f>+Sheet1!AC$27</f>
        <v>10</v>
      </c>
      <c r="AB114" s="1" t="e">
        <f>+Sheet1!#REF!</f>
        <v>#REF!</v>
      </c>
      <c r="AC114" s="1">
        <f>+Sheet1!AD$27</f>
        <v>11</v>
      </c>
      <c r="AD114" s="1">
        <f>+Sheet1!AE$27</f>
        <v>7</v>
      </c>
      <c r="AE114" s="1">
        <f>+Sheet1!AF$27</f>
        <v>2</v>
      </c>
      <c r="AF114" s="1">
        <f>+Sheet1!AG$26</f>
        <v>11</v>
      </c>
      <c r="AG114" s="1">
        <f>+Sheet1!AH$26</f>
        <v>13</v>
      </c>
      <c r="AH114" s="1">
        <f>+Sheet1!AI$26</f>
        <v>0</v>
      </c>
      <c r="AI114" s="1" t="e">
        <f>+Sheet1!#REF!</f>
        <v>#REF!</v>
      </c>
      <c r="AJ114" s="1" t="e">
        <f>+Sheet1!#REF!</f>
        <v>#REF!</v>
      </c>
      <c r="AK114" s="1" t="e">
        <f>+Sheet1!#REF!</f>
        <v>#REF!</v>
      </c>
      <c r="AL114" s="1" t="e">
        <f>+Sheet1!#REF!</f>
        <v>#REF!</v>
      </c>
      <c r="AM114" s="1" t="e">
        <f>+Sheet1!#REF!</f>
        <v>#REF!</v>
      </c>
      <c r="AN114" s="1">
        <f>+Sheet1!AM$26</f>
        <v>0</v>
      </c>
      <c r="AO114" s="1">
        <f>+Sheet1!AN$26</f>
        <v>0</v>
      </c>
      <c r="AP114" s="1">
        <f>+Sheet1!AO$26</f>
        <v>250</v>
      </c>
      <c r="AQ114" s="1">
        <f>+Sheet1!AP$26</f>
        <v>0</v>
      </c>
      <c r="AR114" s="1">
        <f>+Sheet1!AQ$26</f>
        <v>10</v>
      </c>
      <c r="AS114" s="1">
        <f>+Sheet1!AR$26</f>
        <v>10</v>
      </c>
      <c r="AT114" s="1">
        <f>+Sheet1!AS$26</f>
        <v>10</v>
      </c>
      <c r="AU114" s="1">
        <f>+Sheet1!AT$26</f>
        <v>10</v>
      </c>
      <c r="AV114" s="1">
        <f>+Sheet1!AU$26</f>
        <v>10</v>
      </c>
      <c r="AW114" s="1">
        <f>+Sheet1!AV$26</f>
        <v>10</v>
      </c>
      <c r="AX114" s="1">
        <f>+Sheet1!BB$26</f>
        <v>10</v>
      </c>
      <c r="AY114" s="1">
        <f>+Sheet1!BC$26</f>
        <v>0</v>
      </c>
      <c r="AZ114" s="1">
        <f>+Sheet1!BF$26</f>
        <v>0</v>
      </c>
      <c r="BA114" s="1">
        <f>+Sheet1!BG$26</f>
        <v>0</v>
      </c>
      <c r="BB114" s="1">
        <f>+Sheet1!BJ$26</f>
        <v>150</v>
      </c>
      <c r="BC114" s="1" t="e">
        <f>+Sheet1!#REF!</f>
        <v>#REF!</v>
      </c>
      <c r="BD114" s="1">
        <f>+Sheet1!BP$26</f>
        <v>100</v>
      </c>
      <c r="BE114" s="1">
        <f>+Sheet1!BQ$26</f>
        <v>100</v>
      </c>
      <c r="BF114" s="1">
        <f>+Sheet1!BR$26</f>
        <v>100</v>
      </c>
      <c r="BG114" s="1">
        <f>+Sheet1!BS$26</f>
        <v>200</v>
      </c>
      <c r="BH114" s="1">
        <f>+Sheet1!BU$26</f>
        <v>1000</v>
      </c>
      <c r="BI114" s="1">
        <f>+Sheet1!BV$26</f>
        <v>100</v>
      </c>
      <c r="BJ114" s="1"/>
    </row>
    <row r="115" spans="1:6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x14ac:dyDescent="0.2">
      <c r="A117" s="1"/>
      <c r="B117" s="1"/>
      <c r="C117" s="1"/>
      <c r="D117" s="1" t="str">
        <f>Sheet1!$F$2</f>
        <v>HW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 t="str">
        <f>Sheet1!AO$2</f>
        <v>HW TOT</v>
      </c>
      <c r="AQ117" s="1" t="str">
        <f>Sheet1!AP$2</f>
        <v>HW pts</v>
      </c>
      <c r="AR117" s="1" t="str">
        <f>Sheet1!AQ$2</f>
        <v>WS</v>
      </c>
      <c r="AS117" s="1"/>
      <c r="AT117" s="1"/>
      <c r="AU117" s="1"/>
      <c r="AV117" s="1"/>
      <c r="AW117" s="1"/>
      <c r="AX117" s="1"/>
      <c r="AY117" s="1"/>
      <c r="AZ117" s="1"/>
      <c r="BA117" s="1"/>
      <c r="BB117" s="1" t="str">
        <f>Sheet1!BJ$2</f>
        <v>WS TOT</v>
      </c>
      <c r="BC117" s="1" t="e">
        <f>Sheet1!#REF!</f>
        <v>#REF!</v>
      </c>
      <c r="BD117" s="1" t="str">
        <f>Sheet1!BP$2</f>
        <v>Exams</v>
      </c>
      <c r="BE117" s="1"/>
      <c r="BF117" s="1"/>
      <c r="BG117" s="1"/>
      <c r="BH117" s="1" t="str">
        <f>Sheet1!BU$2</f>
        <v>TOTAL</v>
      </c>
      <c r="BI117" s="1" t="str">
        <f>Sheet1!BV$2</f>
        <v>Current</v>
      </c>
      <c r="BJ117" s="1"/>
    </row>
    <row r="118" spans="1:62" x14ac:dyDescent="0.2">
      <c r="A118" s="1"/>
      <c r="B118" s="1"/>
      <c r="C118" s="1"/>
      <c r="D118" s="1" t="str">
        <f>Sheet1!F$3</f>
        <v>01 intro</v>
      </c>
      <c r="E118" s="1" t="str">
        <f>Sheet1!G$3</f>
        <v>02 Review</v>
      </c>
      <c r="F118" s="1" t="str">
        <f>Sheet1!H$3</f>
        <v>03 def ints</v>
      </c>
      <c r="G118" s="1" t="str">
        <f>Sheet1!I$3</f>
        <v>04 FTC</v>
      </c>
      <c r="H118" s="1" t="str">
        <f>Sheet1!J$3</f>
        <v>05 u-sub</v>
      </c>
      <c r="I118" s="1" t="str">
        <f>Sheet1!K$3</f>
        <v>06 area btwn</v>
      </c>
      <c r="J118" s="1" t="str">
        <f>Sheet1!L$3</f>
        <v>07 disc</v>
      </c>
      <c r="K118" s="1" t="str">
        <f>Sheet1!M$3</f>
        <v>08 shell</v>
      </c>
      <c r="L118" s="1" t="str">
        <f>Sheet1!N$3</f>
        <v>09 Work</v>
      </c>
      <c r="M118" s="1" t="str">
        <f>Sheet1!O$3</f>
        <v>10 Parts</v>
      </c>
      <c r="N118" s="1" t="str">
        <f>Sheet1!P$3</f>
        <v>11 Trig ints</v>
      </c>
      <c r="O118" s="1" t="str">
        <f>Sheet1!Q$3</f>
        <v>12 Trig sub</v>
      </c>
      <c r="P118" s="1" t="str">
        <f>Sheet1!R$3</f>
        <v>13 Partial Fractions</v>
      </c>
      <c r="Q118" s="1" t="str">
        <f>Sheet1!S$3</f>
        <v>14 L'Hospital</v>
      </c>
      <c r="R118" s="1" t="str">
        <f>Sheet1!T$3</f>
        <v>15 Improper Ints</v>
      </c>
      <c r="S118" s="1" t="str">
        <f>Sheet1!U$3</f>
        <v>16 Approx Int</v>
      </c>
      <c r="T118" s="1" t="str">
        <f>Sheet1!V$3</f>
        <v>17 Arcl Length</v>
      </c>
      <c r="U118" s="1" t="str">
        <f>Sheet1!W$3</f>
        <v>18 Parametric Curves</v>
      </c>
      <c r="V118" s="1" t="str">
        <f>Sheet1!X$3</f>
        <v>19 Calc on PMCs</v>
      </c>
      <c r="W118" s="1" t="str">
        <f>Sheet1!Y$3</f>
        <v>20 Polar Coords</v>
      </c>
      <c r="X118" s="1" t="str">
        <f>Sheet1!Z$3</f>
        <v>21 Sequecnces</v>
      </c>
      <c r="Y118" s="1" t="str">
        <f>Sheet1!AA$3</f>
        <v>22 Series</v>
      </c>
      <c r="Z118" s="1" t="str">
        <f>Sheet1!AB$3</f>
        <v>23 Integral Test</v>
      </c>
      <c r="AA118" s="1" t="str">
        <f>Sheet1!AC$3</f>
        <v>24 Comparison Tests</v>
      </c>
      <c r="AB118" s="1" t="e">
        <f>Sheet1!#REF!</f>
        <v>#REF!</v>
      </c>
      <c r="AC118" s="1" t="str">
        <f>Sheet1!AD$3</f>
        <v>25 Alternating Series</v>
      </c>
      <c r="AD118" s="1" t="str">
        <f>Sheet1!AE$3</f>
        <v>26 Ratio/Root</v>
      </c>
      <c r="AE118" s="1" t="str">
        <f>Sheet1!AF$3</f>
        <v>27 Strategy</v>
      </c>
      <c r="AF118" s="1" t="str">
        <f>Sheet1!AG$3</f>
        <v>28 Power Series</v>
      </c>
      <c r="AG118" s="1" t="str">
        <f>Sheet1!AH$3</f>
        <v>29 Taylor Series</v>
      </c>
      <c r="AH118" s="1">
        <f>Sheet1!AI$3</f>
        <v>0</v>
      </c>
      <c r="AI118" s="1" t="e">
        <f>Sheet1!#REF!</f>
        <v>#REF!</v>
      </c>
      <c r="AJ118" s="1" t="e">
        <f>Sheet1!#REF!</f>
        <v>#REF!</v>
      </c>
      <c r="AK118" s="1" t="e">
        <f>Sheet1!#REF!</f>
        <v>#REF!</v>
      </c>
      <c r="AL118" s="1" t="e">
        <f>Sheet1!#REF!</f>
        <v>#REF!</v>
      </c>
      <c r="AM118" s="1" t="e">
        <f>Sheet1!#REF!</f>
        <v>#REF!</v>
      </c>
      <c r="AN118" s="1">
        <f>Sheet1!AM$3</f>
        <v>0</v>
      </c>
      <c r="AO118" s="1">
        <f>Sheet1!AN$3</f>
        <v>0</v>
      </c>
      <c r="AP118" s="1"/>
      <c r="AQ118" s="1"/>
      <c r="AR118" s="1">
        <f>Sheet1!AQ$3</f>
        <v>1</v>
      </c>
      <c r="AS118" s="1">
        <f>Sheet1!AR$3</f>
        <v>2</v>
      </c>
      <c r="AT118" s="1">
        <f>Sheet1!AS$3</f>
        <v>3</v>
      </c>
      <c r="AU118" s="1">
        <f>Sheet1!AT$3</f>
        <v>4</v>
      </c>
      <c r="AV118" s="1">
        <f>Sheet1!AU$3</f>
        <v>5</v>
      </c>
      <c r="AW118" s="1">
        <f>Sheet1!AV$3</f>
        <v>6</v>
      </c>
      <c r="AX118" s="1">
        <f>Sheet1!BB$3</f>
        <v>12</v>
      </c>
      <c r="AY118" s="1">
        <f>Sheet1!BC$3</f>
        <v>13</v>
      </c>
      <c r="AZ118" s="1">
        <f>Sheet1!BF$3</f>
        <v>16</v>
      </c>
      <c r="BA118" s="1">
        <f>Sheet1!BG$3</f>
        <v>17</v>
      </c>
      <c r="BB118" s="1"/>
      <c r="BC118" s="1"/>
      <c r="BD118" s="1">
        <f>Sheet1!BP$3</f>
        <v>1</v>
      </c>
      <c r="BE118" s="1">
        <f>Sheet1!BQ$3</f>
        <v>2</v>
      </c>
      <c r="BF118" s="1">
        <f>Sheet1!BR$3</f>
        <v>3</v>
      </c>
      <c r="BG118" s="1" t="str">
        <f>Sheet1!BS$3</f>
        <v>Final</v>
      </c>
      <c r="BH118" s="1"/>
      <c r="BI118" s="1"/>
      <c r="BJ118" s="1"/>
    </row>
    <row r="119" spans="1:62" x14ac:dyDescent="0.2">
      <c r="A119" s="1">
        <f>+Sheet1!B22</f>
        <v>0</v>
      </c>
      <c r="B119" s="1">
        <f>+Sheet1!C22</f>
        <v>0</v>
      </c>
      <c r="C119" s="1">
        <f>+Sheet1!E22</f>
        <v>0</v>
      </c>
      <c r="D119" s="1">
        <f>+Sheet1!F22</f>
        <v>0</v>
      </c>
      <c r="E119" s="1">
        <f>+Sheet1!G22</f>
        <v>0</v>
      </c>
      <c r="F119" s="1">
        <f>+Sheet1!H22</f>
        <v>0</v>
      </c>
      <c r="G119" s="1">
        <f>+Sheet1!I22</f>
        <v>0</v>
      </c>
      <c r="H119" s="1">
        <f>+Sheet1!J22</f>
        <v>0</v>
      </c>
      <c r="I119" s="1">
        <f>+Sheet1!K22</f>
        <v>0</v>
      </c>
      <c r="J119" s="1">
        <f>+Sheet1!L22</f>
        <v>0</v>
      </c>
      <c r="K119" s="1">
        <f>+Sheet1!M22</f>
        <v>0</v>
      </c>
      <c r="L119" s="1">
        <f>+Sheet1!N22</f>
        <v>0</v>
      </c>
      <c r="M119" s="1">
        <f>+Sheet1!O22</f>
        <v>0</v>
      </c>
      <c r="N119" s="1">
        <f>+Sheet1!P22</f>
        <v>0</v>
      </c>
      <c r="O119" s="1">
        <f>+Sheet1!Q22</f>
        <v>0</v>
      </c>
      <c r="P119" s="1">
        <f>+Sheet1!R22</f>
        <v>0</v>
      </c>
      <c r="Q119" s="1">
        <f>+Sheet1!S22</f>
        <v>0</v>
      </c>
      <c r="R119" s="1">
        <f>+Sheet1!T22</f>
        <v>0</v>
      </c>
      <c r="S119" s="1">
        <f>+Sheet1!U22</f>
        <v>0</v>
      </c>
      <c r="T119" s="1">
        <f>+Sheet1!V22</f>
        <v>0</v>
      </c>
      <c r="U119" s="1">
        <f>+Sheet1!W22</f>
        <v>0</v>
      </c>
      <c r="V119" s="1">
        <f>+Sheet1!X22</f>
        <v>0</v>
      </c>
      <c r="W119" s="1">
        <f>+Sheet1!Y22</f>
        <v>0</v>
      </c>
      <c r="X119" s="1">
        <f>+Sheet1!Z22</f>
        <v>0</v>
      </c>
      <c r="Y119" s="1">
        <f>+Sheet1!AA22</f>
        <v>0</v>
      </c>
      <c r="Z119" s="1">
        <f>+Sheet1!AB22</f>
        <v>0</v>
      </c>
      <c r="AA119" s="1">
        <f>+Sheet1!AC22</f>
        <v>0</v>
      </c>
      <c r="AB119" s="1" t="e">
        <f>+Sheet1!#REF!</f>
        <v>#REF!</v>
      </c>
      <c r="AC119" s="1">
        <f>+Sheet1!AD22</f>
        <v>0</v>
      </c>
      <c r="AD119" s="1">
        <f>+Sheet1!AE22</f>
        <v>0</v>
      </c>
      <c r="AE119" s="1">
        <f>+Sheet1!AF22</f>
        <v>0</v>
      </c>
      <c r="AF119" s="1">
        <f>+Sheet1!AG22</f>
        <v>0</v>
      </c>
      <c r="AG119" s="1">
        <f>+Sheet1!AH22</f>
        <v>0</v>
      </c>
      <c r="AH119" s="1">
        <f>+Sheet1!AI22</f>
        <v>0</v>
      </c>
      <c r="AI119" s="1" t="e">
        <f>+Sheet1!#REF!</f>
        <v>#REF!</v>
      </c>
      <c r="AJ119" s="1" t="e">
        <f>+Sheet1!#REF!</f>
        <v>#REF!</v>
      </c>
      <c r="AK119" s="1" t="e">
        <f>+Sheet1!#REF!</f>
        <v>#REF!</v>
      </c>
      <c r="AL119" s="1" t="e">
        <f>+Sheet1!#REF!</f>
        <v>#REF!</v>
      </c>
      <c r="AM119" s="1" t="e">
        <f>+Sheet1!#REF!</f>
        <v>#REF!</v>
      </c>
      <c r="AN119" s="1">
        <f>+Sheet1!AM22</f>
        <v>0</v>
      </c>
      <c r="AO119" s="1">
        <f>+Sheet1!AN22</f>
        <v>0</v>
      </c>
      <c r="AP119" s="1">
        <f>+Sheet1!AO22</f>
        <v>0</v>
      </c>
      <c r="AQ119" s="1">
        <f>+Sheet1!AP22</f>
        <v>0</v>
      </c>
      <c r="AR119" s="1">
        <f>+Sheet1!AQ22</f>
        <v>0</v>
      </c>
      <c r="AS119" s="1">
        <f>+Sheet1!AR22</f>
        <v>0</v>
      </c>
      <c r="AT119" s="1">
        <f>+Sheet1!AS22</f>
        <v>0</v>
      </c>
      <c r="AU119" s="1">
        <f>+Sheet1!AT22</f>
        <v>0</v>
      </c>
      <c r="AV119" s="1">
        <f>+Sheet1!AU22</f>
        <v>0</v>
      </c>
      <c r="AW119" s="1">
        <f>+Sheet1!AV22</f>
        <v>0</v>
      </c>
      <c r="AX119" s="1">
        <f>+Sheet1!BB22</f>
        <v>0</v>
      </c>
      <c r="AY119" s="1">
        <f>+Sheet1!BC22</f>
        <v>0</v>
      </c>
      <c r="AZ119" s="1">
        <f>+Sheet1!BF22</f>
        <v>0</v>
      </c>
      <c r="BA119" s="1">
        <f>+Sheet1!BG22</f>
        <v>0</v>
      </c>
      <c r="BB119" s="1">
        <f>+Sheet1!BJ22</f>
        <v>0</v>
      </c>
      <c r="BC119" s="1" t="e">
        <f>+Sheet1!#REF!</f>
        <v>#REF!</v>
      </c>
      <c r="BD119" s="1">
        <f>+Sheet1!BP22</f>
        <v>0</v>
      </c>
      <c r="BE119" s="1">
        <f>+Sheet1!BQ22</f>
        <v>0</v>
      </c>
      <c r="BF119" s="1">
        <f>+Sheet1!BR22</f>
        <v>0</v>
      </c>
      <c r="BG119" s="1">
        <f>+Sheet1!BS22</f>
        <v>0</v>
      </c>
      <c r="BH119" s="1">
        <f>+Sheet1!BU22</f>
        <v>0</v>
      </c>
      <c r="BI119" s="1">
        <f>+Sheet1!BV22</f>
        <v>0</v>
      </c>
      <c r="BJ119" s="1">
        <f>+Sheet1!BW22</f>
        <v>0</v>
      </c>
    </row>
    <row r="120" spans="1:62" x14ac:dyDescent="0.2">
      <c r="A120" s="1" t="str">
        <f>+Sheet1!B$26</f>
        <v>Points, Possible</v>
      </c>
      <c r="B120" s="1"/>
      <c r="C120" s="1"/>
      <c r="D120" s="1">
        <f>+Sheet1!F$27</f>
        <v>16</v>
      </c>
      <c r="E120" s="1">
        <f>+Sheet1!G$27</f>
        <v>10</v>
      </c>
      <c r="F120" s="1">
        <f>+Sheet1!H$27</f>
        <v>10</v>
      </c>
      <c r="G120" s="1">
        <f>+Sheet1!I$27</f>
        <v>15</v>
      </c>
      <c r="H120" s="1">
        <f>+Sheet1!J$27</f>
        <v>17</v>
      </c>
      <c r="I120" s="1">
        <f>+Sheet1!K$27</f>
        <v>9</v>
      </c>
      <c r="J120" s="1">
        <f>+Sheet1!L$27</f>
        <v>8</v>
      </c>
      <c r="K120" s="1">
        <f>+Sheet1!M$27</f>
        <v>10</v>
      </c>
      <c r="L120" s="1">
        <f>+Sheet1!N$27</f>
        <v>8</v>
      </c>
      <c r="M120" s="1">
        <f>+Sheet1!O$27</f>
        <v>13</v>
      </c>
      <c r="N120" s="1">
        <f>+Sheet1!P$27</f>
        <v>20</v>
      </c>
      <c r="O120" s="1">
        <f>+Sheet1!Q$27</f>
        <v>14</v>
      </c>
      <c r="P120" s="1">
        <f>+Sheet1!R$27</f>
        <v>12</v>
      </c>
      <c r="Q120" s="1">
        <f>+Sheet1!S$27</f>
        <v>13</v>
      </c>
      <c r="R120" s="1">
        <f>+Sheet1!T$27</f>
        <v>22</v>
      </c>
      <c r="S120" s="1">
        <f>+Sheet1!U$27</f>
        <v>5</v>
      </c>
      <c r="T120" s="1">
        <f>+Sheet1!V$27</f>
        <v>7</v>
      </c>
      <c r="U120" s="1">
        <f>+Sheet1!W$27</f>
        <v>6</v>
      </c>
      <c r="V120" s="1">
        <f>+Sheet1!X$27</f>
        <v>9</v>
      </c>
      <c r="W120" s="1">
        <f>+Sheet1!Y$27</f>
        <v>26</v>
      </c>
      <c r="X120" s="1">
        <f>+Sheet1!Z$27</f>
        <v>12</v>
      </c>
      <c r="Y120" s="1">
        <f>+Sheet1!AA$27</f>
        <v>12</v>
      </c>
      <c r="Z120" s="1">
        <f>+Sheet1!AB$27</f>
        <v>7</v>
      </c>
      <c r="AA120" s="1">
        <f>+Sheet1!AC$27</f>
        <v>10</v>
      </c>
      <c r="AB120" s="1" t="e">
        <f>+Sheet1!#REF!</f>
        <v>#REF!</v>
      </c>
      <c r="AC120" s="1">
        <f>+Sheet1!AD$27</f>
        <v>11</v>
      </c>
      <c r="AD120" s="1">
        <f>+Sheet1!AE$27</f>
        <v>7</v>
      </c>
      <c r="AE120" s="1">
        <f>+Sheet1!AF$27</f>
        <v>2</v>
      </c>
      <c r="AF120" s="1">
        <f>+Sheet1!AG$26</f>
        <v>11</v>
      </c>
      <c r="AG120" s="1">
        <f>+Sheet1!AH$26</f>
        <v>13</v>
      </c>
      <c r="AH120" s="1">
        <f>+Sheet1!AI$26</f>
        <v>0</v>
      </c>
      <c r="AI120" s="1" t="e">
        <f>+Sheet1!#REF!</f>
        <v>#REF!</v>
      </c>
      <c r="AJ120" s="1" t="e">
        <f>+Sheet1!#REF!</f>
        <v>#REF!</v>
      </c>
      <c r="AK120" s="1" t="e">
        <f>+Sheet1!#REF!</f>
        <v>#REF!</v>
      </c>
      <c r="AL120" s="1" t="e">
        <f>+Sheet1!#REF!</f>
        <v>#REF!</v>
      </c>
      <c r="AM120" s="1" t="e">
        <f>+Sheet1!#REF!</f>
        <v>#REF!</v>
      </c>
      <c r="AN120" s="1">
        <f>+Sheet1!AM$26</f>
        <v>0</v>
      </c>
      <c r="AO120" s="1">
        <f>+Sheet1!AN$26</f>
        <v>0</v>
      </c>
      <c r="AP120" s="1">
        <f>+Sheet1!AO$26</f>
        <v>250</v>
      </c>
      <c r="AQ120" s="1">
        <f>+Sheet1!AP$26</f>
        <v>0</v>
      </c>
      <c r="AR120" s="1">
        <f>+Sheet1!AQ$26</f>
        <v>10</v>
      </c>
      <c r="AS120" s="1">
        <f>+Sheet1!AR$26</f>
        <v>10</v>
      </c>
      <c r="AT120" s="1">
        <f>+Sheet1!AS$26</f>
        <v>10</v>
      </c>
      <c r="AU120" s="1">
        <f>+Sheet1!AT$26</f>
        <v>10</v>
      </c>
      <c r="AV120" s="1">
        <f>+Sheet1!AU$26</f>
        <v>10</v>
      </c>
      <c r="AW120" s="1">
        <f>+Sheet1!AV$26</f>
        <v>10</v>
      </c>
      <c r="AX120" s="1">
        <f>+Sheet1!BB$26</f>
        <v>10</v>
      </c>
      <c r="AY120" s="1">
        <f>+Sheet1!BC$26</f>
        <v>0</v>
      </c>
      <c r="AZ120" s="1">
        <f>+Sheet1!BF$26</f>
        <v>0</v>
      </c>
      <c r="BA120" s="1">
        <f>+Sheet1!BG$26</f>
        <v>0</v>
      </c>
      <c r="BB120" s="1">
        <f>+Sheet1!BJ$26</f>
        <v>150</v>
      </c>
      <c r="BC120" s="1" t="e">
        <f>+Sheet1!#REF!</f>
        <v>#REF!</v>
      </c>
      <c r="BD120" s="1">
        <f>+Sheet1!BP$26</f>
        <v>100</v>
      </c>
      <c r="BE120" s="1">
        <f>+Sheet1!BQ$26</f>
        <v>100</v>
      </c>
      <c r="BF120" s="1">
        <f>+Sheet1!BR$26</f>
        <v>100</v>
      </c>
      <c r="BG120" s="1">
        <f>+Sheet1!BS$26</f>
        <v>200</v>
      </c>
      <c r="BH120" s="1">
        <f>+Sheet1!BU$26</f>
        <v>1000</v>
      </c>
      <c r="BI120" s="1">
        <f>+Sheet1!BV$26</f>
        <v>100</v>
      </c>
      <c r="BJ120" s="1"/>
    </row>
    <row r="121" spans="1:6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 x14ac:dyDescent="0.2">
      <c r="A123" s="1"/>
      <c r="B123" s="1"/>
      <c r="C123" s="1"/>
      <c r="D123" s="1" t="str">
        <f>Sheet1!$F$2</f>
        <v>HW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 t="str">
        <f>Sheet1!AO$2</f>
        <v>HW TOT</v>
      </c>
      <c r="AQ123" s="1" t="str">
        <f>Sheet1!AP$2</f>
        <v>HW pts</v>
      </c>
      <c r="AR123" s="1" t="str">
        <f>Sheet1!AQ$2</f>
        <v>WS</v>
      </c>
      <c r="AS123" s="1"/>
      <c r="AT123" s="1"/>
      <c r="AU123" s="1"/>
      <c r="AV123" s="1"/>
      <c r="AW123" s="1"/>
      <c r="AX123" s="1"/>
      <c r="AY123" s="1"/>
      <c r="AZ123" s="1"/>
      <c r="BA123" s="1"/>
      <c r="BB123" s="1" t="str">
        <f>Sheet1!BJ$2</f>
        <v>WS TOT</v>
      </c>
      <c r="BC123" s="1" t="e">
        <f>Sheet1!#REF!</f>
        <v>#REF!</v>
      </c>
      <c r="BD123" s="1" t="str">
        <f>Sheet1!BP$2</f>
        <v>Exams</v>
      </c>
      <c r="BE123" s="1"/>
      <c r="BF123" s="1"/>
      <c r="BG123" s="1"/>
      <c r="BH123" s="1" t="str">
        <f>Sheet1!BU$2</f>
        <v>TOTAL</v>
      </c>
      <c r="BI123" s="1" t="str">
        <f>Sheet1!BV$2</f>
        <v>Current</v>
      </c>
      <c r="BJ123" s="1"/>
    </row>
    <row r="124" spans="1:62" x14ac:dyDescent="0.2">
      <c r="A124" s="1"/>
      <c r="B124" s="1"/>
      <c r="C124" s="1"/>
      <c r="D124" s="1" t="str">
        <f>Sheet1!F$3</f>
        <v>01 intro</v>
      </c>
      <c r="E124" s="1" t="str">
        <f>Sheet1!G$3</f>
        <v>02 Review</v>
      </c>
      <c r="F124" s="1" t="str">
        <f>Sheet1!H$3</f>
        <v>03 def ints</v>
      </c>
      <c r="G124" s="1" t="str">
        <f>Sheet1!I$3</f>
        <v>04 FTC</v>
      </c>
      <c r="H124" s="1" t="str">
        <f>Sheet1!J$3</f>
        <v>05 u-sub</v>
      </c>
      <c r="I124" s="1" t="str">
        <f>Sheet1!K$3</f>
        <v>06 area btwn</v>
      </c>
      <c r="J124" s="1" t="str">
        <f>Sheet1!L$3</f>
        <v>07 disc</v>
      </c>
      <c r="K124" s="1" t="str">
        <f>Sheet1!M$3</f>
        <v>08 shell</v>
      </c>
      <c r="L124" s="1" t="str">
        <f>Sheet1!N$3</f>
        <v>09 Work</v>
      </c>
      <c r="M124" s="1" t="str">
        <f>Sheet1!O$3</f>
        <v>10 Parts</v>
      </c>
      <c r="N124" s="1" t="str">
        <f>Sheet1!P$3</f>
        <v>11 Trig ints</v>
      </c>
      <c r="O124" s="1" t="str">
        <f>Sheet1!Q$3</f>
        <v>12 Trig sub</v>
      </c>
      <c r="P124" s="1" t="str">
        <f>Sheet1!R$3</f>
        <v>13 Partial Fractions</v>
      </c>
      <c r="Q124" s="1" t="str">
        <f>Sheet1!S$3</f>
        <v>14 L'Hospital</v>
      </c>
      <c r="R124" s="1" t="str">
        <f>Sheet1!T$3</f>
        <v>15 Improper Ints</v>
      </c>
      <c r="S124" s="1" t="str">
        <f>Sheet1!U$3</f>
        <v>16 Approx Int</v>
      </c>
      <c r="T124" s="1" t="str">
        <f>Sheet1!V$3</f>
        <v>17 Arcl Length</v>
      </c>
      <c r="U124" s="1" t="str">
        <f>Sheet1!W$3</f>
        <v>18 Parametric Curves</v>
      </c>
      <c r="V124" s="1" t="str">
        <f>Sheet1!X$3</f>
        <v>19 Calc on PMCs</v>
      </c>
      <c r="W124" s="1" t="str">
        <f>Sheet1!Y$3</f>
        <v>20 Polar Coords</v>
      </c>
      <c r="X124" s="1" t="str">
        <f>Sheet1!Z$3</f>
        <v>21 Sequecnces</v>
      </c>
      <c r="Y124" s="1" t="str">
        <f>Sheet1!AA$3</f>
        <v>22 Series</v>
      </c>
      <c r="Z124" s="1" t="str">
        <f>Sheet1!AB$3</f>
        <v>23 Integral Test</v>
      </c>
      <c r="AA124" s="1" t="str">
        <f>Sheet1!AC$3</f>
        <v>24 Comparison Tests</v>
      </c>
      <c r="AB124" s="1" t="e">
        <f>Sheet1!#REF!</f>
        <v>#REF!</v>
      </c>
      <c r="AC124" s="1" t="str">
        <f>Sheet1!AD$3</f>
        <v>25 Alternating Series</v>
      </c>
      <c r="AD124" s="1" t="str">
        <f>Sheet1!AE$3</f>
        <v>26 Ratio/Root</v>
      </c>
      <c r="AE124" s="1" t="str">
        <f>Sheet1!AF$3</f>
        <v>27 Strategy</v>
      </c>
      <c r="AF124" s="1" t="str">
        <f>Sheet1!AG$3</f>
        <v>28 Power Series</v>
      </c>
      <c r="AG124" s="1" t="str">
        <f>Sheet1!AH$3</f>
        <v>29 Taylor Series</v>
      </c>
      <c r="AH124" s="1">
        <f>Sheet1!AI$3</f>
        <v>0</v>
      </c>
      <c r="AI124" s="1" t="e">
        <f>Sheet1!#REF!</f>
        <v>#REF!</v>
      </c>
      <c r="AJ124" s="1" t="e">
        <f>Sheet1!#REF!</f>
        <v>#REF!</v>
      </c>
      <c r="AK124" s="1" t="e">
        <f>Sheet1!#REF!</f>
        <v>#REF!</v>
      </c>
      <c r="AL124" s="1" t="e">
        <f>Sheet1!#REF!</f>
        <v>#REF!</v>
      </c>
      <c r="AM124" s="1" t="e">
        <f>Sheet1!#REF!</f>
        <v>#REF!</v>
      </c>
      <c r="AN124" s="1">
        <f>Sheet1!AM$3</f>
        <v>0</v>
      </c>
      <c r="AO124" s="1">
        <f>Sheet1!AN$3</f>
        <v>0</v>
      </c>
      <c r="AP124" s="1"/>
      <c r="AQ124" s="1"/>
      <c r="AR124" s="1">
        <f>Sheet1!AQ$3</f>
        <v>1</v>
      </c>
      <c r="AS124" s="1">
        <f>Sheet1!AR$3</f>
        <v>2</v>
      </c>
      <c r="AT124" s="1">
        <f>Sheet1!AS$3</f>
        <v>3</v>
      </c>
      <c r="AU124" s="1">
        <f>Sheet1!AT$3</f>
        <v>4</v>
      </c>
      <c r="AV124" s="1">
        <f>Sheet1!AU$3</f>
        <v>5</v>
      </c>
      <c r="AW124" s="1">
        <f>Sheet1!AV$3</f>
        <v>6</v>
      </c>
      <c r="AX124" s="1">
        <f>Sheet1!BB$3</f>
        <v>12</v>
      </c>
      <c r="AY124" s="1">
        <f>Sheet1!BC$3</f>
        <v>13</v>
      </c>
      <c r="AZ124" s="1">
        <f>Sheet1!BF$3</f>
        <v>16</v>
      </c>
      <c r="BA124" s="1">
        <f>Sheet1!BG$3</f>
        <v>17</v>
      </c>
      <c r="BB124" s="1"/>
      <c r="BC124" s="1"/>
      <c r="BD124" s="1">
        <f>Sheet1!BP$3</f>
        <v>1</v>
      </c>
      <c r="BE124" s="1">
        <f>Sheet1!BQ$3</f>
        <v>2</v>
      </c>
      <c r="BF124" s="1">
        <f>Sheet1!BR$3</f>
        <v>3</v>
      </c>
      <c r="BG124" s="1" t="str">
        <f>Sheet1!BS$3</f>
        <v>Final</v>
      </c>
      <c r="BH124" s="1"/>
      <c r="BI124" s="1"/>
      <c r="BJ124" s="1"/>
    </row>
    <row r="125" spans="1:62" x14ac:dyDescent="0.2">
      <c r="A125" s="1">
        <f>+Sheet1!B23</f>
        <v>0</v>
      </c>
      <c r="B125" s="1">
        <f>+Sheet1!C23</f>
        <v>0</v>
      </c>
      <c r="C125" s="1">
        <f>+Sheet1!E23</f>
        <v>0</v>
      </c>
      <c r="D125" s="1">
        <f>+Sheet1!F23</f>
        <v>0</v>
      </c>
      <c r="E125" s="1">
        <f>+Sheet1!G23</f>
        <v>0</v>
      </c>
      <c r="F125" s="1">
        <f>+Sheet1!H23</f>
        <v>0</v>
      </c>
      <c r="G125" s="1">
        <f>+Sheet1!I23</f>
        <v>0</v>
      </c>
      <c r="H125" s="1">
        <f>+Sheet1!J23</f>
        <v>0</v>
      </c>
      <c r="I125" s="1">
        <f>+Sheet1!K23</f>
        <v>0</v>
      </c>
      <c r="J125" s="1">
        <f>+Sheet1!L23</f>
        <v>0</v>
      </c>
      <c r="K125" s="1">
        <f>+Sheet1!M23</f>
        <v>0</v>
      </c>
      <c r="L125" s="1">
        <f>+Sheet1!N23</f>
        <v>0</v>
      </c>
      <c r="M125" s="1">
        <f>+Sheet1!O23</f>
        <v>0</v>
      </c>
      <c r="N125" s="1">
        <f>+Sheet1!P23</f>
        <v>0</v>
      </c>
      <c r="O125" s="1">
        <f>+Sheet1!Q23</f>
        <v>0</v>
      </c>
      <c r="P125" s="1">
        <f>+Sheet1!R23</f>
        <v>0</v>
      </c>
      <c r="Q125" s="1">
        <f>+Sheet1!S23</f>
        <v>0</v>
      </c>
      <c r="R125" s="1">
        <f>+Sheet1!T23</f>
        <v>0</v>
      </c>
      <c r="S125" s="1">
        <f>+Sheet1!U23</f>
        <v>0</v>
      </c>
      <c r="T125" s="1">
        <f>+Sheet1!V23</f>
        <v>0</v>
      </c>
      <c r="U125" s="1">
        <f>+Sheet1!W23</f>
        <v>0</v>
      </c>
      <c r="V125" s="1">
        <f>+Sheet1!X23</f>
        <v>0</v>
      </c>
      <c r="W125" s="1">
        <f>+Sheet1!Y23</f>
        <v>0</v>
      </c>
      <c r="X125" s="1">
        <f>+Sheet1!Z23</f>
        <v>0</v>
      </c>
      <c r="Y125" s="1">
        <f>+Sheet1!AA23</f>
        <v>0</v>
      </c>
      <c r="Z125" s="1">
        <f>+Sheet1!AB23</f>
        <v>0</v>
      </c>
      <c r="AA125" s="1">
        <f>+Sheet1!AC23</f>
        <v>0</v>
      </c>
      <c r="AB125" s="1" t="e">
        <f>+Sheet1!#REF!</f>
        <v>#REF!</v>
      </c>
      <c r="AC125" s="1">
        <f>+Sheet1!AD23</f>
        <v>0</v>
      </c>
      <c r="AD125" s="1">
        <f>+Sheet1!AE23</f>
        <v>0</v>
      </c>
      <c r="AE125" s="1">
        <f>+Sheet1!AF23</f>
        <v>0</v>
      </c>
      <c r="AF125" s="1">
        <f>+Sheet1!AG23</f>
        <v>0</v>
      </c>
      <c r="AG125" s="1">
        <f>+Sheet1!AH23</f>
        <v>0</v>
      </c>
      <c r="AH125" s="1">
        <f>+Sheet1!AI23</f>
        <v>0</v>
      </c>
      <c r="AI125" s="1" t="e">
        <f>+Sheet1!#REF!</f>
        <v>#REF!</v>
      </c>
      <c r="AJ125" s="1" t="e">
        <f>+Sheet1!#REF!</f>
        <v>#REF!</v>
      </c>
      <c r="AK125" s="1" t="e">
        <f>+Sheet1!#REF!</f>
        <v>#REF!</v>
      </c>
      <c r="AL125" s="1" t="e">
        <f>+Sheet1!#REF!</f>
        <v>#REF!</v>
      </c>
      <c r="AM125" s="1" t="e">
        <f>+Sheet1!#REF!</f>
        <v>#REF!</v>
      </c>
      <c r="AN125" s="1">
        <f>+Sheet1!AM23</f>
        <v>0</v>
      </c>
      <c r="AO125" s="1">
        <f>+Sheet1!AN23</f>
        <v>0</v>
      </c>
      <c r="AP125" s="1">
        <f>+Sheet1!AO23</f>
        <v>0</v>
      </c>
      <c r="AQ125" s="1">
        <f>+Sheet1!AP23</f>
        <v>0</v>
      </c>
      <c r="AR125" s="1">
        <f>+Sheet1!AQ23</f>
        <v>0</v>
      </c>
      <c r="AS125" s="1">
        <f>+Sheet1!AR23</f>
        <v>0</v>
      </c>
      <c r="AT125" s="1">
        <f>+Sheet1!AS23</f>
        <v>0</v>
      </c>
      <c r="AU125" s="1">
        <f>+Sheet1!AT23</f>
        <v>0</v>
      </c>
      <c r="AV125" s="1">
        <f>+Sheet1!AU23</f>
        <v>0</v>
      </c>
      <c r="AW125" s="1">
        <f>+Sheet1!AV23</f>
        <v>0</v>
      </c>
      <c r="AX125" s="1">
        <f>+Sheet1!BB23</f>
        <v>0</v>
      </c>
      <c r="AY125" s="1">
        <f>+Sheet1!BC23</f>
        <v>0</v>
      </c>
      <c r="AZ125" s="1">
        <f>+Sheet1!BF23</f>
        <v>0</v>
      </c>
      <c r="BA125" s="1">
        <f>+Sheet1!BG23</f>
        <v>0</v>
      </c>
      <c r="BB125" s="1">
        <f>+Sheet1!BJ23</f>
        <v>0</v>
      </c>
      <c r="BC125" s="1" t="e">
        <f>+Sheet1!#REF!</f>
        <v>#REF!</v>
      </c>
      <c r="BD125" s="1">
        <f>+Sheet1!BP23</f>
        <v>0</v>
      </c>
      <c r="BE125" s="1">
        <f>+Sheet1!BQ23</f>
        <v>0</v>
      </c>
      <c r="BF125" s="1">
        <f>+Sheet1!BR23</f>
        <v>0</v>
      </c>
      <c r="BG125" s="1">
        <f>+Sheet1!BS23</f>
        <v>0</v>
      </c>
      <c r="BH125" s="1">
        <f>+Sheet1!BU23</f>
        <v>0</v>
      </c>
      <c r="BI125" s="1">
        <f>+Sheet1!BV23</f>
        <v>0</v>
      </c>
      <c r="BJ125" s="1">
        <f>+Sheet1!BW23</f>
        <v>0</v>
      </c>
    </row>
    <row r="126" spans="1:62" x14ac:dyDescent="0.2">
      <c r="A126" s="1" t="str">
        <f>+Sheet1!B$26</f>
        <v>Points, Possible</v>
      </c>
      <c r="B126" s="1"/>
      <c r="C126" s="1"/>
      <c r="D126" s="1">
        <f>+Sheet1!F$27</f>
        <v>16</v>
      </c>
      <c r="E126" s="1">
        <f>+Sheet1!G$27</f>
        <v>10</v>
      </c>
      <c r="F126" s="1">
        <f>+Sheet1!H$27</f>
        <v>10</v>
      </c>
      <c r="G126" s="1">
        <f>+Sheet1!I$27</f>
        <v>15</v>
      </c>
      <c r="H126" s="1">
        <f>+Sheet1!J$27</f>
        <v>17</v>
      </c>
      <c r="I126" s="1">
        <f>+Sheet1!K$27</f>
        <v>9</v>
      </c>
      <c r="J126" s="1">
        <f>+Sheet1!L$27</f>
        <v>8</v>
      </c>
      <c r="K126" s="1">
        <f>+Sheet1!M$27</f>
        <v>10</v>
      </c>
      <c r="L126" s="1">
        <f>+Sheet1!N$27</f>
        <v>8</v>
      </c>
      <c r="M126" s="1">
        <f>+Sheet1!O$27</f>
        <v>13</v>
      </c>
      <c r="N126" s="1">
        <f>+Sheet1!P$27</f>
        <v>20</v>
      </c>
      <c r="O126" s="1">
        <f>+Sheet1!Q$27</f>
        <v>14</v>
      </c>
      <c r="P126" s="1">
        <f>+Sheet1!R$27</f>
        <v>12</v>
      </c>
      <c r="Q126" s="1">
        <f>+Sheet1!S$27</f>
        <v>13</v>
      </c>
      <c r="R126" s="1">
        <f>+Sheet1!T$27</f>
        <v>22</v>
      </c>
      <c r="S126" s="1">
        <f>+Sheet1!U$27</f>
        <v>5</v>
      </c>
      <c r="T126" s="1">
        <f>+Sheet1!V$27</f>
        <v>7</v>
      </c>
      <c r="U126" s="1">
        <f>+Sheet1!W$27</f>
        <v>6</v>
      </c>
      <c r="V126" s="1">
        <f>+Sheet1!X$27</f>
        <v>9</v>
      </c>
      <c r="W126" s="1">
        <f>+Sheet1!Y$27</f>
        <v>26</v>
      </c>
      <c r="X126" s="1">
        <f>+Sheet1!Z$27</f>
        <v>12</v>
      </c>
      <c r="Y126" s="1">
        <f>+Sheet1!AA$27</f>
        <v>12</v>
      </c>
      <c r="Z126" s="1">
        <f>+Sheet1!AB$27</f>
        <v>7</v>
      </c>
      <c r="AA126" s="1">
        <f>+Sheet1!AC$27</f>
        <v>10</v>
      </c>
      <c r="AB126" s="1" t="e">
        <f>+Sheet1!#REF!</f>
        <v>#REF!</v>
      </c>
      <c r="AC126" s="1">
        <f>+Sheet1!AD$27</f>
        <v>11</v>
      </c>
      <c r="AD126" s="1">
        <f>+Sheet1!AE$27</f>
        <v>7</v>
      </c>
      <c r="AE126" s="1">
        <f>+Sheet1!AF$27</f>
        <v>2</v>
      </c>
      <c r="AF126" s="1">
        <f>+Sheet1!AG$26</f>
        <v>11</v>
      </c>
      <c r="AG126" s="1">
        <f>+Sheet1!AH$26</f>
        <v>13</v>
      </c>
      <c r="AH126" s="1">
        <f>+Sheet1!AI$26</f>
        <v>0</v>
      </c>
      <c r="AI126" s="1" t="e">
        <f>+Sheet1!#REF!</f>
        <v>#REF!</v>
      </c>
      <c r="AJ126" s="1" t="e">
        <f>+Sheet1!#REF!</f>
        <v>#REF!</v>
      </c>
      <c r="AK126" s="1" t="e">
        <f>+Sheet1!#REF!</f>
        <v>#REF!</v>
      </c>
      <c r="AL126" s="1" t="e">
        <f>+Sheet1!#REF!</f>
        <v>#REF!</v>
      </c>
      <c r="AM126" s="1" t="e">
        <f>+Sheet1!#REF!</f>
        <v>#REF!</v>
      </c>
      <c r="AN126" s="1">
        <f>+Sheet1!AM$26</f>
        <v>0</v>
      </c>
      <c r="AO126" s="1">
        <f>+Sheet1!AN$26</f>
        <v>0</v>
      </c>
      <c r="AP126" s="1">
        <f>+Sheet1!AO$26</f>
        <v>250</v>
      </c>
      <c r="AQ126" s="1">
        <f>+Sheet1!AP$26</f>
        <v>0</v>
      </c>
      <c r="AR126" s="1">
        <f>+Sheet1!AQ$26</f>
        <v>10</v>
      </c>
      <c r="AS126" s="1">
        <f>+Sheet1!AR$26</f>
        <v>10</v>
      </c>
      <c r="AT126" s="1">
        <f>+Sheet1!AS$26</f>
        <v>10</v>
      </c>
      <c r="AU126" s="1">
        <f>+Sheet1!AT$26</f>
        <v>10</v>
      </c>
      <c r="AV126" s="1">
        <f>+Sheet1!AU$26</f>
        <v>10</v>
      </c>
      <c r="AW126" s="1">
        <f>+Sheet1!AV$26</f>
        <v>10</v>
      </c>
      <c r="AX126" s="1">
        <f>+Sheet1!BB$26</f>
        <v>10</v>
      </c>
      <c r="AY126" s="1">
        <f>+Sheet1!BC$26</f>
        <v>0</v>
      </c>
      <c r="AZ126" s="1">
        <f>+Sheet1!BF$26</f>
        <v>0</v>
      </c>
      <c r="BA126" s="1">
        <f>+Sheet1!BG$26</f>
        <v>0</v>
      </c>
      <c r="BB126" s="1">
        <f>+Sheet1!BJ$26</f>
        <v>150</v>
      </c>
      <c r="BC126" s="1" t="e">
        <f>+Sheet1!#REF!</f>
        <v>#REF!</v>
      </c>
      <c r="BD126" s="1">
        <f>+Sheet1!BP$26</f>
        <v>100</v>
      </c>
      <c r="BE126" s="1">
        <f>+Sheet1!BQ$26</f>
        <v>100</v>
      </c>
      <c r="BF126" s="1">
        <f>+Sheet1!BR$26</f>
        <v>100</v>
      </c>
      <c r="BG126" s="1">
        <f>+Sheet1!BS$26</f>
        <v>200</v>
      </c>
      <c r="BH126" s="1">
        <f>+Sheet1!BU$26</f>
        <v>1000</v>
      </c>
      <c r="BI126" s="1">
        <f>+Sheet1!BV$26</f>
        <v>100</v>
      </c>
      <c r="BJ126" s="1"/>
    </row>
    <row r="127" spans="1:6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 x14ac:dyDescent="0.2">
      <c r="A129" s="1"/>
      <c r="B129" s="1"/>
      <c r="C129" s="1"/>
      <c r="D129" s="1" t="str">
        <f>Sheet1!$F$2</f>
        <v>HW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 t="str">
        <f>Sheet1!AO$2</f>
        <v>HW TOT</v>
      </c>
      <c r="AQ129" s="1" t="str">
        <f>Sheet1!AP$2</f>
        <v>HW pts</v>
      </c>
      <c r="AR129" s="1" t="str">
        <f>Sheet1!AQ$2</f>
        <v>WS</v>
      </c>
      <c r="AS129" s="1"/>
      <c r="AT129" s="1"/>
      <c r="AU129" s="1"/>
      <c r="AV129" s="1"/>
      <c r="AW129" s="1"/>
      <c r="AX129" s="1"/>
      <c r="AY129" s="1"/>
      <c r="AZ129" s="1"/>
      <c r="BA129" s="1"/>
      <c r="BB129" s="1" t="str">
        <f>Sheet1!BJ$2</f>
        <v>WS TOT</v>
      </c>
      <c r="BC129" s="1" t="e">
        <f>Sheet1!#REF!</f>
        <v>#REF!</v>
      </c>
      <c r="BD129" s="1" t="str">
        <f>Sheet1!BP$2</f>
        <v>Exams</v>
      </c>
      <c r="BE129" s="1"/>
      <c r="BF129" s="1"/>
      <c r="BG129" s="1"/>
      <c r="BH129" s="1" t="str">
        <f>Sheet1!BU$2</f>
        <v>TOTAL</v>
      </c>
      <c r="BI129" s="1" t="str">
        <f>Sheet1!BV$2</f>
        <v>Current</v>
      </c>
      <c r="BJ129" s="1"/>
    </row>
    <row r="130" spans="1:62" x14ac:dyDescent="0.2">
      <c r="A130" s="1"/>
      <c r="B130" s="1"/>
      <c r="C130" s="1"/>
      <c r="D130" s="1" t="str">
        <f>Sheet1!F$3</f>
        <v>01 intro</v>
      </c>
      <c r="E130" s="1" t="str">
        <f>Sheet1!G$3</f>
        <v>02 Review</v>
      </c>
      <c r="F130" s="1" t="str">
        <f>Sheet1!H$3</f>
        <v>03 def ints</v>
      </c>
      <c r="G130" s="1" t="str">
        <f>Sheet1!I$3</f>
        <v>04 FTC</v>
      </c>
      <c r="H130" s="1" t="str">
        <f>Sheet1!J$3</f>
        <v>05 u-sub</v>
      </c>
      <c r="I130" s="1" t="str">
        <f>Sheet1!K$3</f>
        <v>06 area btwn</v>
      </c>
      <c r="J130" s="1" t="str">
        <f>Sheet1!L$3</f>
        <v>07 disc</v>
      </c>
      <c r="K130" s="1" t="str">
        <f>Sheet1!M$3</f>
        <v>08 shell</v>
      </c>
      <c r="L130" s="1" t="str">
        <f>Sheet1!N$3</f>
        <v>09 Work</v>
      </c>
      <c r="M130" s="1" t="str">
        <f>Sheet1!O$3</f>
        <v>10 Parts</v>
      </c>
      <c r="N130" s="1" t="str">
        <f>Sheet1!P$3</f>
        <v>11 Trig ints</v>
      </c>
      <c r="O130" s="1" t="str">
        <f>Sheet1!Q$3</f>
        <v>12 Trig sub</v>
      </c>
      <c r="P130" s="1" t="str">
        <f>Sheet1!R$3</f>
        <v>13 Partial Fractions</v>
      </c>
      <c r="Q130" s="1" t="str">
        <f>Sheet1!S$3</f>
        <v>14 L'Hospital</v>
      </c>
      <c r="R130" s="1" t="str">
        <f>Sheet1!T$3</f>
        <v>15 Improper Ints</v>
      </c>
      <c r="S130" s="1" t="str">
        <f>Sheet1!U$3</f>
        <v>16 Approx Int</v>
      </c>
      <c r="T130" s="1" t="str">
        <f>Sheet1!V$3</f>
        <v>17 Arcl Length</v>
      </c>
      <c r="U130" s="1" t="str">
        <f>Sheet1!W$3</f>
        <v>18 Parametric Curves</v>
      </c>
      <c r="V130" s="1" t="str">
        <f>Sheet1!X$3</f>
        <v>19 Calc on PMCs</v>
      </c>
      <c r="W130" s="1" t="str">
        <f>Sheet1!Y$3</f>
        <v>20 Polar Coords</v>
      </c>
      <c r="X130" s="1" t="str">
        <f>Sheet1!Z$3</f>
        <v>21 Sequecnces</v>
      </c>
      <c r="Y130" s="1" t="str">
        <f>Sheet1!AA$3</f>
        <v>22 Series</v>
      </c>
      <c r="Z130" s="1" t="str">
        <f>Sheet1!AB$3</f>
        <v>23 Integral Test</v>
      </c>
      <c r="AA130" s="1" t="str">
        <f>Sheet1!AC$3</f>
        <v>24 Comparison Tests</v>
      </c>
      <c r="AB130" s="1" t="e">
        <f>Sheet1!#REF!</f>
        <v>#REF!</v>
      </c>
      <c r="AC130" s="1" t="str">
        <f>Sheet1!AD$3</f>
        <v>25 Alternating Series</v>
      </c>
      <c r="AD130" s="1" t="str">
        <f>Sheet1!AE$3</f>
        <v>26 Ratio/Root</v>
      </c>
      <c r="AE130" s="1" t="str">
        <f>Sheet1!AF$3</f>
        <v>27 Strategy</v>
      </c>
      <c r="AF130" s="1" t="str">
        <f>Sheet1!AG$3</f>
        <v>28 Power Series</v>
      </c>
      <c r="AG130" s="1" t="str">
        <f>Sheet1!AH$3</f>
        <v>29 Taylor Series</v>
      </c>
      <c r="AH130" s="1">
        <f>Sheet1!AI$3</f>
        <v>0</v>
      </c>
      <c r="AI130" s="1" t="e">
        <f>Sheet1!#REF!</f>
        <v>#REF!</v>
      </c>
      <c r="AJ130" s="1" t="e">
        <f>Sheet1!#REF!</f>
        <v>#REF!</v>
      </c>
      <c r="AK130" s="1" t="e">
        <f>Sheet1!#REF!</f>
        <v>#REF!</v>
      </c>
      <c r="AL130" s="1" t="e">
        <f>Sheet1!#REF!</f>
        <v>#REF!</v>
      </c>
      <c r="AM130" s="1" t="e">
        <f>Sheet1!#REF!</f>
        <v>#REF!</v>
      </c>
      <c r="AN130" s="1">
        <f>Sheet1!AM$3</f>
        <v>0</v>
      </c>
      <c r="AO130" s="1">
        <f>Sheet1!AN$3</f>
        <v>0</v>
      </c>
      <c r="AP130" s="1"/>
      <c r="AQ130" s="1"/>
      <c r="AR130" s="1">
        <f>Sheet1!AQ$3</f>
        <v>1</v>
      </c>
      <c r="AS130" s="1">
        <f>Sheet1!AR$3</f>
        <v>2</v>
      </c>
      <c r="AT130" s="1">
        <f>Sheet1!AS$3</f>
        <v>3</v>
      </c>
      <c r="AU130" s="1">
        <f>Sheet1!AT$3</f>
        <v>4</v>
      </c>
      <c r="AV130" s="1">
        <f>Sheet1!AU$3</f>
        <v>5</v>
      </c>
      <c r="AW130" s="1">
        <f>Sheet1!AV$3</f>
        <v>6</v>
      </c>
      <c r="AX130" s="1">
        <f>Sheet1!BB$3</f>
        <v>12</v>
      </c>
      <c r="AY130" s="1">
        <f>Sheet1!BC$3</f>
        <v>13</v>
      </c>
      <c r="AZ130" s="1">
        <f>Sheet1!BF$3</f>
        <v>16</v>
      </c>
      <c r="BA130" s="1">
        <f>Sheet1!BG$3</f>
        <v>17</v>
      </c>
      <c r="BB130" s="1"/>
      <c r="BC130" s="1"/>
      <c r="BD130" s="1">
        <f>Sheet1!BP$3</f>
        <v>1</v>
      </c>
      <c r="BE130" s="1">
        <f>Sheet1!BQ$3</f>
        <v>2</v>
      </c>
      <c r="BF130" s="1">
        <f>Sheet1!BR$3</f>
        <v>3</v>
      </c>
      <c r="BG130" s="1" t="str">
        <f>Sheet1!BS$3</f>
        <v>Final</v>
      </c>
      <c r="BH130" s="1"/>
      <c r="BI130" s="1"/>
      <c r="BJ130" s="1"/>
    </row>
    <row r="131" spans="1:62" x14ac:dyDescent="0.2">
      <c r="A131" s="1">
        <f>+Sheet1!B24</f>
        <v>0</v>
      </c>
      <c r="B131" s="1">
        <f>+Sheet1!C24</f>
        <v>0</v>
      </c>
      <c r="C131" s="1">
        <f>+Sheet1!E24</f>
        <v>0</v>
      </c>
      <c r="D131" s="1">
        <f>+Sheet1!F24</f>
        <v>0</v>
      </c>
      <c r="E131" s="1">
        <f>+Sheet1!G24</f>
        <v>0</v>
      </c>
      <c r="F131" s="1">
        <f>+Sheet1!H24</f>
        <v>0</v>
      </c>
      <c r="G131" s="1">
        <f>+Sheet1!I24</f>
        <v>0</v>
      </c>
      <c r="H131" s="1">
        <f>+Sheet1!J24</f>
        <v>0</v>
      </c>
      <c r="I131" s="1">
        <f>+Sheet1!K24</f>
        <v>0</v>
      </c>
      <c r="J131" s="1">
        <f>+Sheet1!L24</f>
        <v>0</v>
      </c>
      <c r="K131" s="1">
        <f>+Sheet1!M24</f>
        <v>0</v>
      </c>
      <c r="L131" s="1">
        <f>+Sheet1!N24</f>
        <v>0</v>
      </c>
      <c r="M131" s="1">
        <f>+Sheet1!O24</f>
        <v>0</v>
      </c>
      <c r="N131" s="1">
        <f>+Sheet1!P24</f>
        <v>0</v>
      </c>
      <c r="O131" s="1">
        <f>+Sheet1!Q24</f>
        <v>0</v>
      </c>
      <c r="P131" s="1">
        <f>+Sheet1!R24</f>
        <v>0</v>
      </c>
      <c r="Q131" s="1">
        <f>+Sheet1!S24</f>
        <v>0</v>
      </c>
      <c r="R131" s="1">
        <f>+Sheet1!T24</f>
        <v>0</v>
      </c>
      <c r="S131" s="1">
        <f>+Sheet1!U24</f>
        <v>0</v>
      </c>
      <c r="T131" s="1">
        <f>+Sheet1!V24</f>
        <v>0</v>
      </c>
      <c r="U131" s="1">
        <f>+Sheet1!W24</f>
        <v>0</v>
      </c>
      <c r="V131" s="1">
        <f>+Sheet1!X24</f>
        <v>0</v>
      </c>
      <c r="W131" s="1">
        <f>+Sheet1!Y24</f>
        <v>0</v>
      </c>
      <c r="X131" s="1">
        <f>+Sheet1!Z24</f>
        <v>0</v>
      </c>
      <c r="Y131" s="1">
        <f>+Sheet1!AA24</f>
        <v>0</v>
      </c>
      <c r="Z131" s="1">
        <f>+Sheet1!AB24</f>
        <v>0</v>
      </c>
      <c r="AA131" s="1">
        <f>+Sheet1!AC24</f>
        <v>0</v>
      </c>
      <c r="AB131" s="1" t="e">
        <f>+Sheet1!#REF!</f>
        <v>#REF!</v>
      </c>
      <c r="AC131" s="1">
        <f>+Sheet1!AD24</f>
        <v>0</v>
      </c>
      <c r="AD131" s="1">
        <f>+Sheet1!AE24</f>
        <v>0</v>
      </c>
      <c r="AE131" s="1">
        <f>+Sheet1!AF24</f>
        <v>0</v>
      </c>
      <c r="AF131" s="1">
        <f>+Sheet1!AG24</f>
        <v>0</v>
      </c>
      <c r="AG131" s="1">
        <f>+Sheet1!AH24</f>
        <v>0</v>
      </c>
      <c r="AH131" s="1">
        <f>+Sheet1!AI24</f>
        <v>0</v>
      </c>
      <c r="AI131" s="1" t="e">
        <f>+Sheet1!#REF!</f>
        <v>#REF!</v>
      </c>
      <c r="AJ131" s="1" t="e">
        <f>+Sheet1!#REF!</f>
        <v>#REF!</v>
      </c>
      <c r="AK131" s="1" t="e">
        <f>+Sheet1!#REF!</f>
        <v>#REF!</v>
      </c>
      <c r="AL131" s="1" t="e">
        <f>+Sheet1!#REF!</f>
        <v>#REF!</v>
      </c>
      <c r="AM131" s="1" t="e">
        <f>+Sheet1!#REF!</f>
        <v>#REF!</v>
      </c>
      <c r="AN131" s="1">
        <f>+Sheet1!AM24</f>
        <v>0</v>
      </c>
      <c r="AO131" s="1">
        <f>+Sheet1!AN24</f>
        <v>0</v>
      </c>
      <c r="AP131" s="1">
        <f>+Sheet1!AO24</f>
        <v>0</v>
      </c>
      <c r="AQ131" s="1">
        <f>+Sheet1!AP24</f>
        <v>0</v>
      </c>
      <c r="AR131" s="1">
        <f>+Sheet1!AQ24</f>
        <v>0</v>
      </c>
      <c r="AS131" s="1">
        <f>+Sheet1!AR24</f>
        <v>0</v>
      </c>
      <c r="AT131" s="1">
        <f>+Sheet1!AS24</f>
        <v>0</v>
      </c>
      <c r="AU131" s="1">
        <f>+Sheet1!AT24</f>
        <v>0</v>
      </c>
      <c r="AV131" s="1">
        <f>+Sheet1!AU24</f>
        <v>0</v>
      </c>
      <c r="AW131" s="1">
        <f>+Sheet1!AV24</f>
        <v>0</v>
      </c>
      <c r="AX131" s="1">
        <f>+Sheet1!BB24</f>
        <v>0</v>
      </c>
      <c r="AY131" s="1">
        <f>+Sheet1!BC24</f>
        <v>0</v>
      </c>
      <c r="AZ131" s="1">
        <f>+Sheet1!BF24</f>
        <v>0</v>
      </c>
      <c r="BA131" s="1">
        <f>+Sheet1!BG24</f>
        <v>0</v>
      </c>
      <c r="BB131" s="1">
        <f>+Sheet1!BJ24</f>
        <v>0</v>
      </c>
      <c r="BC131" s="1" t="e">
        <f>+Sheet1!#REF!</f>
        <v>#REF!</v>
      </c>
      <c r="BD131" s="1">
        <f>+Sheet1!BP24</f>
        <v>0</v>
      </c>
      <c r="BE131" s="1">
        <f>+Sheet1!BQ24</f>
        <v>0</v>
      </c>
      <c r="BF131" s="1">
        <f>+Sheet1!BR24</f>
        <v>0</v>
      </c>
      <c r="BG131" s="1">
        <f>+Sheet1!BS24</f>
        <v>0</v>
      </c>
      <c r="BH131" s="1">
        <f>+Sheet1!BU24</f>
        <v>0</v>
      </c>
      <c r="BI131" s="1">
        <f>+Sheet1!BV24</f>
        <v>0</v>
      </c>
      <c r="BJ131" s="1">
        <f>+Sheet1!BW24</f>
        <v>0</v>
      </c>
    </row>
    <row r="132" spans="1:62" x14ac:dyDescent="0.2">
      <c r="A132" s="1" t="str">
        <f>+Sheet1!B$26</f>
        <v>Points, Possible</v>
      </c>
      <c r="B132" s="1"/>
      <c r="C132" s="1"/>
      <c r="D132" s="1">
        <f>+Sheet1!F$27</f>
        <v>16</v>
      </c>
      <c r="E132" s="1">
        <f>+Sheet1!G$27</f>
        <v>10</v>
      </c>
      <c r="F132" s="1">
        <f>+Sheet1!H$27</f>
        <v>10</v>
      </c>
      <c r="G132" s="1">
        <f>+Sheet1!I$27</f>
        <v>15</v>
      </c>
      <c r="H132" s="1">
        <f>+Sheet1!J$27</f>
        <v>17</v>
      </c>
      <c r="I132" s="1">
        <f>+Sheet1!K$27</f>
        <v>9</v>
      </c>
      <c r="J132" s="1">
        <f>+Sheet1!L$27</f>
        <v>8</v>
      </c>
      <c r="K132" s="1">
        <f>+Sheet1!M$27</f>
        <v>10</v>
      </c>
      <c r="L132" s="1">
        <f>+Sheet1!N$27</f>
        <v>8</v>
      </c>
      <c r="M132" s="1">
        <f>+Sheet1!O$27</f>
        <v>13</v>
      </c>
      <c r="N132" s="1">
        <f>+Sheet1!P$27</f>
        <v>20</v>
      </c>
      <c r="O132" s="1">
        <f>+Sheet1!Q$27</f>
        <v>14</v>
      </c>
      <c r="P132" s="1">
        <f>+Sheet1!R$27</f>
        <v>12</v>
      </c>
      <c r="Q132" s="1">
        <f>+Sheet1!S$27</f>
        <v>13</v>
      </c>
      <c r="R132" s="1">
        <f>+Sheet1!T$27</f>
        <v>22</v>
      </c>
      <c r="S132" s="1">
        <f>+Sheet1!U$27</f>
        <v>5</v>
      </c>
      <c r="T132" s="1">
        <f>+Sheet1!V$27</f>
        <v>7</v>
      </c>
      <c r="U132" s="1">
        <f>+Sheet1!W$27</f>
        <v>6</v>
      </c>
      <c r="V132" s="1">
        <f>+Sheet1!X$27</f>
        <v>9</v>
      </c>
      <c r="W132" s="1">
        <f>+Sheet1!Y$27</f>
        <v>26</v>
      </c>
      <c r="X132" s="1">
        <f>+Sheet1!Z$27</f>
        <v>12</v>
      </c>
      <c r="Y132" s="1">
        <f>+Sheet1!AA$27</f>
        <v>12</v>
      </c>
      <c r="Z132" s="1">
        <f>+Sheet1!AB$27</f>
        <v>7</v>
      </c>
      <c r="AA132" s="1">
        <f>+Sheet1!AC$27</f>
        <v>10</v>
      </c>
      <c r="AB132" s="1" t="e">
        <f>+Sheet1!#REF!</f>
        <v>#REF!</v>
      </c>
      <c r="AC132" s="1">
        <f>+Sheet1!AD$27</f>
        <v>11</v>
      </c>
      <c r="AD132" s="1">
        <f>+Sheet1!AE$27</f>
        <v>7</v>
      </c>
      <c r="AE132" s="1">
        <f>+Sheet1!AF$27</f>
        <v>2</v>
      </c>
      <c r="AF132" s="1">
        <f>+Sheet1!AG$26</f>
        <v>11</v>
      </c>
      <c r="AG132" s="1">
        <f>+Sheet1!AH$26</f>
        <v>13</v>
      </c>
      <c r="AH132" s="1">
        <f>+Sheet1!AI$26</f>
        <v>0</v>
      </c>
      <c r="AI132" s="1" t="e">
        <f>+Sheet1!#REF!</f>
        <v>#REF!</v>
      </c>
      <c r="AJ132" s="1" t="e">
        <f>+Sheet1!#REF!</f>
        <v>#REF!</v>
      </c>
      <c r="AK132" s="1" t="e">
        <f>+Sheet1!#REF!</f>
        <v>#REF!</v>
      </c>
      <c r="AL132" s="1" t="e">
        <f>+Sheet1!#REF!</f>
        <v>#REF!</v>
      </c>
      <c r="AM132" s="1" t="e">
        <f>+Sheet1!#REF!</f>
        <v>#REF!</v>
      </c>
      <c r="AN132" s="1">
        <f>+Sheet1!AM$26</f>
        <v>0</v>
      </c>
      <c r="AO132" s="1">
        <f>+Sheet1!AN$26</f>
        <v>0</v>
      </c>
      <c r="AP132" s="1">
        <f>+Sheet1!AO$26</f>
        <v>250</v>
      </c>
      <c r="AQ132" s="1">
        <f>+Sheet1!AP$26</f>
        <v>0</v>
      </c>
      <c r="AR132" s="1">
        <f>+Sheet1!AQ$26</f>
        <v>10</v>
      </c>
      <c r="AS132" s="1">
        <f>+Sheet1!AR$26</f>
        <v>10</v>
      </c>
      <c r="AT132" s="1">
        <f>+Sheet1!AS$26</f>
        <v>10</v>
      </c>
      <c r="AU132" s="1">
        <f>+Sheet1!AT$26</f>
        <v>10</v>
      </c>
      <c r="AV132" s="1">
        <f>+Sheet1!AU$26</f>
        <v>10</v>
      </c>
      <c r="AW132" s="1">
        <f>+Sheet1!AV$26</f>
        <v>10</v>
      </c>
      <c r="AX132" s="1">
        <f>+Sheet1!BB$26</f>
        <v>10</v>
      </c>
      <c r="AY132" s="1">
        <f>+Sheet1!BC$26</f>
        <v>0</v>
      </c>
      <c r="AZ132" s="1">
        <f>+Sheet1!BF$26</f>
        <v>0</v>
      </c>
      <c r="BA132" s="1">
        <f>+Sheet1!BG$26</f>
        <v>0</v>
      </c>
      <c r="BB132" s="1">
        <f>+Sheet1!BJ$26</f>
        <v>150</v>
      </c>
      <c r="BC132" s="1" t="e">
        <f>+Sheet1!#REF!</f>
        <v>#REF!</v>
      </c>
      <c r="BD132" s="1">
        <f>+Sheet1!BP$26</f>
        <v>100</v>
      </c>
      <c r="BE132" s="1">
        <f>+Sheet1!BQ$26</f>
        <v>100</v>
      </c>
      <c r="BF132" s="1">
        <f>+Sheet1!BR$26</f>
        <v>100</v>
      </c>
      <c r="BG132" s="1">
        <f>+Sheet1!BS$26</f>
        <v>200</v>
      </c>
      <c r="BH132" s="1">
        <f>+Sheet1!BU$26</f>
        <v>1000</v>
      </c>
      <c r="BI132" s="1">
        <f>+Sheet1!BV$26</f>
        <v>100</v>
      </c>
      <c r="BJ132" s="1"/>
    </row>
    <row r="133" spans="1:6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 x14ac:dyDescent="0.2">
      <c r="A135" s="1"/>
      <c r="B135" s="1"/>
      <c r="C135" s="1"/>
      <c r="D135" s="1" t="str">
        <f>Sheet1!$F$2</f>
        <v>HW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 t="str">
        <f>Sheet1!AO$2</f>
        <v>HW TOT</v>
      </c>
      <c r="AQ135" s="1" t="str">
        <f>Sheet1!AP$2</f>
        <v>HW pts</v>
      </c>
      <c r="AR135" s="1" t="str">
        <f>Sheet1!AQ$2</f>
        <v>WS</v>
      </c>
      <c r="AS135" s="1"/>
      <c r="AT135" s="1"/>
      <c r="AU135" s="1"/>
      <c r="AV135" s="1"/>
      <c r="AW135" s="1"/>
      <c r="AX135" s="1"/>
      <c r="AY135" s="1"/>
      <c r="AZ135" s="1"/>
      <c r="BA135" s="1"/>
      <c r="BB135" s="1" t="str">
        <f>Sheet1!BJ$2</f>
        <v>WS TOT</v>
      </c>
      <c r="BC135" s="1" t="e">
        <f>Sheet1!#REF!</f>
        <v>#REF!</v>
      </c>
      <c r="BD135" s="1" t="str">
        <f>Sheet1!BP$2</f>
        <v>Exams</v>
      </c>
      <c r="BE135" s="1"/>
      <c r="BF135" s="1"/>
      <c r="BG135" s="1"/>
      <c r="BH135" s="1" t="str">
        <f>Sheet1!BU$2</f>
        <v>TOTAL</v>
      </c>
      <c r="BI135" s="1" t="str">
        <f>Sheet1!BV$2</f>
        <v>Current</v>
      </c>
      <c r="BJ135" s="1"/>
    </row>
    <row r="136" spans="1:62" x14ac:dyDescent="0.2">
      <c r="A136" s="1"/>
      <c r="B136" s="1"/>
      <c r="C136" s="1"/>
      <c r="D136" s="1" t="str">
        <f>Sheet1!F$3</f>
        <v>01 intro</v>
      </c>
      <c r="E136" s="1" t="str">
        <f>Sheet1!G$3</f>
        <v>02 Review</v>
      </c>
      <c r="F136" s="1" t="str">
        <f>Sheet1!H$3</f>
        <v>03 def ints</v>
      </c>
      <c r="G136" s="1" t="str">
        <f>Sheet1!I$3</f>
        <v>04 FTC</v>
      </c>
      <c r="H136" s="1" t="str">
        <f>Sheet1!J$3</f>
        <v>05 u-sub</v>
      </c>
      <c r="I136" s="1" t="str">
        <f>Sheet1!K$3</f>
        <v>06 area btwn</v>
      </c>
      <c r="J136" s="1" t="str">
        <f>Sheet1!L$3</f>
        <v>07 disc</v>
      </c>
      <c r="K136" s="1" t="str">
        <f>Sheet1!M$3</f>
        <v>08 shell</v>
      </c>
      <c r="L136" s="1" t="str">
        <f>Sheet1!N$3</f>
        <v>09 Work</v>
      </c>
      <c r="M136" s="1" t="str">
        <f>Sheet1!O$3</f>
        <v>10 Parts</v>
      </c>
      <c r="N136" s="1" t="str">
        <f>Sheet1!P$3</f>
        <v>11 Trig ints</v>
      </c>
      <c r="O136" s="1" t="str">
        <f>Sheet1!Q$3</f>
        <v>12 Trig sub</v>
      </c>
      <c r="P136" s="1" t="str">
        <f>Sheet1!R$3</f>
        <v>13 Partial Fractions</v>
      </c>
      <c r="Q136" s="1" t="str">
        <f>Sheet1!S$3</f>
        <v>14 L'Hospital</v>
      </c>
      <c r="R136" s="1" t="str">
        <f>Sheet1!T$3</f>
        <v>15 Improper Ints</v>
      </c>
      <c r="S136" s="1" t="str">
        <f>Sheet1!U$3</f>
        <v>16 Approx Int</v>
      </c>
      <c r="T136" s="1" t="str">
        <f>Sheet1!V$3</f>
        <v>17 Arcl Length</v>
      </c>
      <c r="U136" s="1" t="str">
        <f>Sheet1!W$3</f>
        <v>18 Parametric Curves</v>
      </c>
      <c r="V136" s="1" t="str">
        <f>Sheet1!X$3</f>
        <v>19 Calc on PMCs</v>
      </c>
      <c r="W136" s="1" t="str">
        <f>Sheet1!Y$3</f>
        <v>20 Polar Coords</v>
      </c>
      <c r="X136" s="1" t="str">
        <f>Sheet1!Z$3</f>
        <v>21 Sequecnces</v>
      </c>
      <c r="Y136" s="1" t="str">
        <f>Sheet1!AA$3</f>
        <v>22 Series</v>
      </c>
      <c r="Z136" s="1" t="str">
        <f>Sheet1!AB$3</f>
        <v>23 Integral Test</v>
      </c>
      <c r="AA136" s="1" t="str">
        <f>Sheet1!AC$3</f>
        <v>24 Comparison Tests</v>
      </c>
      <c r="AB136" s="1" t="e">
        <f>Sheet1!#REF!</f>
        <v>#REF!</v>
      </c>
      <c r="AC136" s="1" t="str">
        <f>Sheet1!AD$3</f>
        <v>25 Alternating Series</v>
      </c>
      <c r="AD136" s="1" t="str">
        <f>Sheet1!AE$3</f>
        <v>26 Ratio/Root</v>
      </c>
      <c r="AE136" s="1" t="str">
        <f>Sheet1!AF$3</f>
        <v>27 Strategy</v>
      </c>
      <c r="AF136" s="1" t="str">
        <f>Sheet1!AG$3</f>
        <v>28 Power Series</v>
      </c>
      <c r="AG136" s="1" t="str">
        <f>Sheet1!AH$3</f>
        <v>29 Taylor Series</v>
      </c>
      <c r="AH136" s="1">
        <f>Sheet1!AI$3</f>
        <v>0</v>
      </c>
      <c r="AI136" s="1" t="e">
        <f>Sheet1!#REF!</f>
        <v>#REF!</v>
      </c>
      <c r="AJ136" s="1" t="e">
        <f>Sheet1!#REF!</f>
        <v>#REF!</v>
      </c>
      <c r="AK136" s="1" t="e">
        <f>Sheet1!#REF!</f>
        <v>#REF!</v>
      </c>
      <c r="AL136" s="1" t="e">
        <f>Sheet1!#REF!</f>
        <v>#REF!</v>
      </c>
      <c r="AM136" s="1" t="e">
        <f>Sheet1!#REF!</f>
        <v>#REF!</v>
      </c>
      <c r="AN136" s="1">
        <f>Sheet1!AM$3</f>
        <v>0</v>
      </c>
      <c r="AO136" s="1">
        <f>Sheet1!AN$3</f>
        <v>0</v>
      </c>
      <c r="AP136" s="1"/>
      <c r="AQ136" s="1"/>
      <c r="AR136" s="1">
        <f>Sheet1!AQ$3</f>
        <v>1</v>
      </c>
      <c r="AS136" s="1">
        <f>Sheet1!AR$3</f>
        <v>2</v>
      </c>
      <c r="AT136" s="1">
        <f>Sheet1!AS$3</f>
        <v>3</v>
      </c>
      <c r="AU136" s="1">
        <f>Sheet1!AT$3</f>
        <v>4</v>
      </c>
      <c r="AV136" s="1">
        <f>Sheet1!AU$3</f>
        <v>5</v>
      </c>
      <c r="AW136" s="1">
        <f>Sheet1!AV$3</f>
        <v>6</v>
      </c>
      <c r="AX136" s="1">
        <f>Sheet1!BB$3</f>
        <v>12</v>
      </c>
      <c r="AY136" s="1">
        <f>Sheet1!BC$3</f>
        <v>13</v>
      </c>
      <c r="AZ136" s="1">
        <f>Sheet1!BF$3</f>
        <v>16</v>
      </c>
      <c r="BA136" s="1">
        <f>Sheet1!BG$3</f>
        <v>17</v>
      </c>
      <c r="BB136" s="1"/>
      <c r="BC136" s="1"/>
      <c r="BD136" s="1">
        <f>Sheet1!BP$3</f>
        <v>1</v>
      </c>
      <c r="BE136" s="1">
        <f>Sheet1!BQ$3</f>
        <v>2</v>
      </c>
      <c r="BF136" s="1">
        <f>Sheet1!BR$3</f>
        <v>3</v>
      </c>
      <c r="BG136" s="1" t="str">
        <f>Sheet1!BS$3</f>
        <v>Final</v>
      </c>
      <c r="BH136" s="1"/>
      <c r="BI136" s="1"/>
      <c r="BJ136" s="1"/>
    </row>
    <row r="137" spans="1:62" x14ac:dyDescent="0.2">
      <c r="A137" s="1">
        <f>+Sheet1!B25</f>
        <v>0</v>
      </c>
      <c r="B137" s="1">
        <f>+Sheet1!C25</f>
        <v>0</v>
      </c>
      <c r="C137" s="1">
        <f>+Sheet1!E25</f>
        <v>0</v>
      </c>
      <c r="D137" s="1">
        <f>+Sheet1!F25</f>
        <v>0</v>
      </c>
      <c r="E137" s="1">
        <f>+Sheet1!G25</f>
        <v>0</v>
      </c>
      <c r="F137" s="1">
        <f>+Sheet1!H25</f>
        <v>0</v>
      </c>
      <c r="G137" s="1">
        <f>+Sheet1!I25</f>
        <v>0</v>
      </c>
      <c r="H137" s="1">
        <f>+Sheet1!J25</f>
        <v>0</v>
      </c>
      <c r="I137" s="1">
        <f>+Sheet1!K25</f>
        <v>0</v>
      </c>
      <c r="J137" s="1">
        <f>+Sheet1!L25</f>
        <v>0</v>
      </c>
      <c r="K137" s="1">
        <f>+Sheet1!M25</f>
        <v>0</v>
      </c>
      <c r="L137" s="1">
        <f>+Sheet1!N25</f>
        <v>0</v>
      </c>
      <c r="M137" s="1">
        <f>+Sheet1!O25</f>
        <v>0</v>
      </c>
      <c r="N137" s="1">
        <f>+Sheet1!P25</f>
        <v>0</v>
      </c>
      <c r="O137" s="1">
        <f>+Sheet1!Q25</f>
        <v>0</v>
      </c>
      <c r="P137" s="1">
        <f>+Sheet1!R25</f>
        <v>0</v>
      </c>
      <c r="Q137" s="1">
        <f>+Sheet1!S25</f>
        <v>0</v>
      </c>
      <c r="R137" s="1">
        <f>+Sheet1!T25</f>
        <v>0</v>
      </c>
      <c r="S137" s="1">
        <f>+Sheet1!U25</f>
        <v>0</v>
      </c>
      <c r="T137" s="1">
        <f>+Sheet1!V25</f>
        <v>0</v>
      </c>
      <c r="U137" s="1">
        <f>+Sheet1!W25</f>
        <v>0</v>
      </c>
      <c r="V137" s="1">
        <f>+Sheet1!X25</f>
        <v>0</v>
      </c>
      <c r="W137" s="1">
        <f>+Sheet1!Y25</f>
        <v>0</v>
      </c>
      <c r="X137" s="1">
        <f>+Sheet1!Z25</f>
        <v>0</v>
      </c>
      <c r="Y137" s="1">
        <f>+Sheet1!AA25</f>
        <v>0</v>
      </c>
      <c r="Z137" s="1">
        <f>+Sheet1!AB25</f>
        <v>0</v>
      </c>
      <c r="AA137" s="1">
        <f>+Sheet1!AC25</f>
        <v>0</v>
      </c>
      <c r="AB137" s="1" t="e">
        <f>+Sheet1!#REF!</f>
        <v>#REF!</v>
      </c>
      <c r="AC137" s="1">
        <f>+Sheet1!AD25</f>
        <v>0</v>
      </c>
      <c r="AD137" s="1">
        <f>+Sheet1!AE25</f>
        <v>0</v>
      </c>
      <c r="AE137" s="1">
        <f>+Sheet1!AF25</f>
        <v>0</v>
      </c>
      <c r="AF137" s="1">
        <f>+Sheet1!AG25</f>
        <v>0</v>
      </c>
      <c r="AG137" s="1">
        <f>+Sheet1!AH25</f>
        <v>0</v>
      </c>
      <c r="AH137" s="1">
        <f>+Sheet1!AI25</f>
        <v>0</v>
      </c>
      <c r="AI137" s="1" t="e">
        <f>+Sheet1!#REF!</f>
        <v>#REF!</v>
      </c>
      <c r="AJ137" s="1" t="e">
        <f>+Sheet1!#REF!</f>
        <v>#REF!</v>
      </c>
      <c r="AK137" s="1" t="e">
        <f>+Sheet1!#REF!</f>
        <v>#REF!</v>
      </c>
      <c r="AL137" s="1" t="e">
        <f>+Sheet1!#REF!</f>
        <v>#REF!</v>
      </c>
      <c r="AM137" s="1" t="e">
        <f>+Sheet1!#REF!</f>
        <v>#REF!</v>
      </c>
      <c r="AN137" s="1">
        <f>+Sheet1!AM25</f>
        <v>0</v>
      </c>
      <c r="AO137" s="1">
        <f>+Sheet1!AN25</f>
        <v>0</v>
      </c>
      <c r="AP137" s="1">
        <f>+Sheet1!AO25</f>
        <v>0</v>
      </c>
      <c r="AQ137" s="1">
        <f>+Sheet1!AP25</f>
        <v>0</v>
      </c>
      <c r="AR137" s="1">
        <f>+Sheet1!AQ25</f>
        <v>0</v>
      </c>
      <c r="AS137" s="1">
        <f>+Sheet1!AR25</f>
        <v>0</v>
      </c>
      <c r="AT137" s="1">
        <f>+Sheet1!AS25</f>
        <v>0</v>
      </c>
      <c r="AU137" s="1">
        <f>+Sheet1!AT25</f>
        <v>0</v>
      </c>
      <c r="AV137" s="1">
        <f>+Sheet1!AU25</f>
        <v>0</v>
      </c>
      <c r="AW137" s="1">
        <f>+Sheet1!AV25</f>
        <v>0</v>
      </c>
      <c r="AX137" s="1">
        <f>+Sheet1!BB25</f>
        <v>0</v>
      </c>
      <c r="AY137" s="1">
        <f>+Sheet1!BC25</f>
        <v>0</v>
      </c>
      <c r="AZ137" s="1">
        <f>+Sheet1!BF25</f>
        <v>0</v>
      </c>
      <c r="BA137" s="1">
        <f>+Sheet1!BG25</f>
        <v>0</v>
      </c>
      <c r="BB137" s="1">
        <f>+Sheet1!BJ25</f>
        <v>0</v>
      </c>
      <c r="BC137" s="1" t="e">
        <f>+Sheet1!#REF!</f>
        <v>#REF!</v>
      </c>
      <c r="BD137" s="1">
        <f>+Sheet1!BP25</f>
        <v>74.294117647058826</v>
      </c>
      <c r="BE137" s="1">
        <f>+Sheet1!BQ25</f>
        <v>73.264705882352942</v>
      </c>
      <c r="BF137" s="1">
        <f>+Sheet1!BR25</f>
        <v>68.5</v>
      </c>
      <c r="BG137" s="1">
        <f>+Sheet1!BS25</f>
        <v>0</v>
      </c>
      <c r="BH137" s="1">
        <f>+Sheet1!BU25</f>
        <v>650.82499999999993</v>
      </c>
      <c r="BI137" s="1">
        <f>+Sheet1!BV25</f>
        <v>65.08250000000001</v>
      </c>
      <c r="BJ137" s="1">
        <f>+Sheet1!BW25</f>
        <v>0</v>
      </c>
    </row>
    <row r="138" spans="1:62" x14ac:dyDescent="0.2">
      <c r="A138" s="1" t="str">
        <f>+Sheet1!B$26</f>
        <v>Points, Possible</v>
      </c>
      <c r="B138" s="1"/>
      <c r="C138" s="1"/>
      <c r="D138" s="1">
        <f>+Sheet1!F$27</f>
        <v>16</v>
      </c>
      <c r="E138" s="1">
        <f>+Sheet1!G$27</f>
        <v>10</v>
      </c>
      <c r="F138" s="1">
        <f>+Sheet1!H$27</f>
        <v>10</v>
      </c>
      <c r="G138" s="1">
        <f>+Sheet1!I$27</f>
        <v>15</v>
      </c>
      <c r="H138" s="1">
        <f>+Sheet1!J$27</f>
        <v>17</v>
      </c>
      <c r="I138" s="1">
        <f>+Sheet1!K$27</f>
        <v>9</v>
      </c>
      <c r="J138" s="1">
        <f>+Sheet1!L$27</f>
        <v>8</v>
      </c>
      <c r="K138" s="1">
        <f>+Sheet1!M$27</f>
        <v>10</v>
      </c>
      <c r="L138" s="1">
        <f>+Sheet1!N$27</f>
        <v>8</v>
      </c>
      <c r="M138" s="1">
        <f>+Sheet1!O$27</f>
        <v>13</v>
      </c>
      <c r="N138" s="1">
        <f>+Sheet1!P$27</f>
        <v>20</v>
      </c>
      <c r="O138" s="1">
        <f>+Sheet1!Q$27</f>
        <v>14</v>
      </c>
      <c r="P138" s="1">
        <f>+Sheet1!R$27</f>
        <v>12</v>
      </c>
      <c r="Q138" s="1">
        <f>+Sheet1!S$27</f>
        <v>13</v>
      </c>
      <c r="R138" s="1">
        <f>+Sheet1!T$27</f>
        <v>22</v>
      </c>
      <c r="S138" s="1">
        <f>+Sheet1!U$27</f>
        <v>5</v>
      </c>
      <c r="T138" s="1">
        <f>+Sheet1!V$27</f>
        <v>7</v>
      </c>
      <c r="U138" s="1">
        <f>+Sheet1!W$27</f>
        <v>6</v>
      </c>
      <c r="V138" s="1">
        <f>+Sheet1!X$27</f>
        <v>9</v>
      </c>
      <c r="W138" s="1">
        <f>+Sheet1!Y$27</f>
        <v>26</v>
      </c>
      <c r="X138" s="1">
        <f>+Sheet1!Z$27</f>
        <v>12</v>
      </c>
      <c r="Y138" s="1">
        <f>+Sheet1!AA$27</f>
        <v>12</v>
      </c>
      <c r="Z138" s="1">
        <f>+Sheet1!AB$27</f>
        <v>7</v>
      </c>
      <c r="AA138" s="1">
        <f>+Sheet1!AC$27</f>
        <v>10</v>
      </c>
      <c r="AB138" s="1" t="e">
        <f>+Sheet1!#REF!</f>
        <v>#REF!</v>
      </c>
      <c r="AC138" s="1">
        <f>+Sheet1!AD$27</f>
        <v>11</v>
      </c>
      <c r="AD138" s="1">
        <f>+Sheet1!AE$27</f>
        <v>7</v>
      </c>
      <c r="AE138" s="1">
        <f>+Sheet1!AF$27</f>
        <v>2</v>
      </c>
      <c r="AF138" s="1">
        <f>+Sheet1!AG$26</f>
        <v>11</v>
      </c>
      <c r="AG138" s="1">
        <f>+Sheet1!AH$26</f>
        <v>13</v>
      </c>
      <c r="AH138" s="1">
        <f>+Sheet1!AI$26</f>
        <v>0</v>
      </c>
      <c r="AI138" s="1" t="e">
        <f>+Sheet1!#REF!</f>
        <v>#REF!</v>
      </c>
      <c r="AJ138" s="1" t="e">
        <f>+Sheet1!#REF!</f>
        <v>#REF!</v>
      </c>
      <c r="AK138" s="1" t="e">
        <f>+Sheet1!#REF!</f>
        <v>#REF!</v>
      </c>
      <c r="AL138" s="1" t="e">
        <f>+Sheet1!#REF!</f>
        <v>#REF!</v>
      </c>
      <c r="AM138" s="1" t="e">
        <f>+Sheet1!#REF!</f>
        <v>#REF!</v>
      </c>
      <c r="AN138" s="1">
        <f>+Sheet1!AM$26</f>
        <v>0</v>
      </c>
      <c r="AO138" s="1">
        <f>+Sheet1!AN$26</f>
        <v>0</v>
      </c>
      <c r="AP138" s="1">
        <f>+Sheet1!AO$26</f>
        <v>250</v>
      </c>
      <c r="AQ138" s="1">
        <f>+Sheet1!AP$26</f>
        <v>0</v>
      </c>
      <c r="AR138" s="1">
        <f>+Sheet1!AQ$26</f>
        <v>10</v>
      </c>
      <c r="AS138" s="1">
        <f>+Sheet1!AR$26</f>
        <v>10</v>
      </c>
      <c r="AT138" s="1">
        <f>+Sheet1!AS$26</f>
        <v>10</v>
      </c>
      <c r="AU138" s="1">
        <f>+Sheet1!AT$26</f>
        <v>10</v>
      </c>
      <c r="AV138" s="1">
        <f>+Sheet1!AU$26</f>
        <v>10</v>
      </c>
      <c r="AW138" s="1">
        <f>+Sheet1!AV$26</f>
        <v>10</v>
      </c>
      <c r="AX138" s="1">
        <f>+Sheet1!BB$26</f>
        <v>10</v>
      </c>
      <c r="AY138" s="1">
        <f>+Sheet1!BC$26</f>
        <v>0</v>
      </c>
      <c r="AZ138" s="1">
        <f>+Sheet1!BF$26</f>
        <v>0</v>
      </c>
      <c r="BA138" s="1">
        <f>+Sheet1!BG$26</f>
        <v>0</v>
      </c>
      <c r="BB138" s="1">
        <f>+Sheet1!BJ$26</f>
        <v>150</v>
      </c>
      <c r="BC138" s="1" t="e">
        <f>+Sheet1!#REF!</f>
        <v>#REF!</v>
      </c>
      <c r="BD138" s="1">
        <f>+Sheet1!BP$26</f>
        <v>100</v>
      </c>
      <c r="BE138" s="1">
        <f>+Sheet1!BQ$26</f>
        <v>100</v>
      </c>
      <c r="BF138" s="1">
        <f>+Sheet1!BR$26</f>
        <v>100</v>
      </c>
      <c r="BG138" s="1">
        <f>+Sheet1!BS$26</f>
        <v>200</v>
      </c>
      <c r="BH138" s="1">
        <f>+Sheet1!BU$26</f>
        <v>1000</v>
      </c>
      <c r="BI138" s="1">
        <f>+Sheet1!BV$26</f>
        <v>100</v>
      </c>
      <c r="BJ138" s="1"/>
    </row>
  </sheetData>
  <phoneticPr fontId="0" type="noConversion"/>
  <pageMargins left="0.75" right="0.75" top="1" bottom="1" header="0.5" footer="0.5"/>
  <pageSetup scale="70" fitToWidth="2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Willamette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Colin L Starr</cp:lastModifiedBy>
  <cp:lastPrinted>2012-04-11T23:09:43Z</cp:lastPrinted>
  <dcterms:created xsi:type="dcterms:W3CDTF">2007-01-15T15:17:38Z</dcterms:created>
  <dcterms:modified xsi:type="dcterms:W3CDTF">2012-05-01T17:37:02Z</dcterms:modified>
</cp:coreProperties>
</file>